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各団体\福島県DB協会\春の県大会\2020年度\"/>
    </mc:Choice>
  </mc:AlternateContent>
  <xr:revisionPtr revIDLastSave="0" documentId="8_{B4E7DA12-C77F-4ED8-9893-AFDFC92C84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場ﾁｰﾑ" sheetId="2" r:id="rId1"/>
    <sheet name="ﾀｲﾑｽｹｼﾞｭｰﾙ" sheetId="4" r:id="rId2"/>
    <sheet name="予選ﾘｰｸﾞ表" sheetId="3" r:id="rId3"/>
    <sheet name="ﾄｰﾅﾒﾝﾄ表" sheetId="9" r:id="rId4"/>
  </sheets>
  <definedNames>
    <definedName name="_xlnm.Print_Area" localSheetId="3">ﾄｰﾅﾒﾝﾄ表!$A$1:$BF$25</definedName>
    <definedName name="_xlnm.Print_Area" localSheetId="2">予選ﾘｰｸﾞ表!$A$1:$AG$35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4" l="1"/>
  <c r="M42" i="4"/>
  <c r="H19" i="3"/>
  <c r="U9" i="3"/>
  <c r="W9" i="3"/>
  <c r="F19" i="3"/>
  <c r="C33" i="3"/>
  <c r="R23" i="3"/>
  <c r="T23" i="3"/>
  <c r="E33" i="3"/>
  <c r="W11" i="3"/>
  <c r="I19" i="3"/>
  <c r="K19" i="3"/>
  <c r="U11" i="3"/>
  <c r="T25" i="3"/>
  <c r="F33" i="3"/>
  <c r="H33" i="3"/>
  <c r="R25" i="3"/>
  <c r="E15" i="3"/>
  <c r="O7" i="3"/>
  <c r="Q7" i="3"/>
  <c r="C15" i="3"/>
  <c r="N35" i="3"/>
  <c r="U29" i="3"/>
  <c r="W29" i="3"/>
  <c r="L35" i="3"/>
  <c r="K17" i="3"/>
  <c r="R11" i="3"/>
  <c r="T11" i="3"/>
  <c r="I17" i="3"/>
  <c r="H31" i="3"/>
  <c r="O25" i="3"/>
  <c r="Q25" i="3"/>
  <c r="F31" i="3"/>
  <c r="N7" i="3"/>
  <c r="C13" i="3"/>
  <c r="E13" i="3"/>
  <c r="L7" i="3"/>
  <c r="Q35" i="3"/>
  <c r="U31" i="3"/>
  <c r="W31" i="3"/>
  <c r="O35" i="3"/>
  <c r="T13" i="3"/>
  <c r="L17" i="3"/>
  <c r="N17" i="3"/>
  <c r="R13" i="3"/>
  <c r="Q27" i="3"/>
  <c r="I31" i="3"/>
  <c r="K31" i="3"/>
  <c r="O27" i="3"/>
  <c r="N9" i="3"/>
  <c r="F13" i="3"/>
  <c r="H13" i="3"/>
  <c r="L9" i="3"/>
  <c r="K23" i="3"/>
  <c r="C27" i="3"/>
  <c r="E27" i="3"/>
  <c r="I23" i="3"/>
  <c r="H35" i="3"/>
  <c r="U25" i="3"/>
  <c r="W25" i="3"/>
  <c r="F35" i="3"/>
  <c r="E17" i="3"/>
  <c r="R7" i="3"/>
  <c r="T7" i="3"/>
  <c r="C17" i="3"/>
  <c r="W27" i="3"/>
  <c r="I35" i="3"/>
  <c r="K35" i="3"/>
  <c r="U27" i="3"/>
  <c r="H17" i="3"/>
  <c r="R9" i="3"/>
  <c r="T9" i="3"/>
  <c r="F17" i="3"/>
  <c r="AD16" i="3" s="1"/>
  <c r="Q23" i="3"/>
  <c r="C31" i="3"/>
  <c r="E31" i="3"/>
  <c r="O23" i="3"/>
  <c r="W13" i="3"/>
  <c r="L19" i="3"/>
  <c r="N19" i="3"/>
  <c r="U13" i="3"/>
  <c r="K33" i="3"/>
  <c r="R27" i="3"/>
  <c r="T27" i="3"/>
  <c r="I33" i="3"/>
  <c r="Q9" i="3"/>
  <c r="F15" i="3"/>
  <c r="H15" i="3"/>
  <c r="O9" i="3"/>
  <c r="E29" i="3"/>
  <c r="L23" i="3"/>
  <c r="N23" i="3"/>
  <c r="C29" i="3"/>
  <c r="W15" i="3"/>
  <c r="O19" i="3"/>
  <c r="Q19" i="3"/>
  <c r="U15" i="3"/>
  <c r="N33" i="3"/>
  <c r="R29" i="3"/>
  <c r="T29" i="3"/>
  <c r="L33" i="3"/>
  <c r="Q11" i="3"/>
  <c r="I15" i="3"/>
  <c r="K15" i="3"/>
  <c r="O11" i="3"/>
  <c r="N25" i="3"/>
  <c r="F29" i="3"/>
  <c r="H29" i="3"/>
  <c r="AF28" i="3" s="1"/>
  <c r="L25" i="3"/>
  <c r="K7" i="3"/>
  <c r="C11" i="3"/>
  <c r="E11" i="3"/>
  <c r="I7" i="3"/>
  <c r="AT11" i="9"/>
  <c r="AT10" i="9"/>
  <c r="AT9" i="9"/>
  <c r="L11" i="9"/>
  <c r="L10" i="9"/>
  <c r="L9" i="9"/>
  <c r="BA15" i="9"/>
  <c r="BA14" i="9"/>
  <c r="BA13" i="9"/>
  <c r="AJ15" i="9"/>
  <c r="AJ14" i="9"/>
  <c r="AJ13" i="9"/>
  <c r="Z17" i="9"/>
  <c r="P17" i="9"/>
  <c r="BD17" i="9"/>
  <c r="AV17" i="9"/>
  <c r="AB20" i="9"/>
  <c r="V20" i="9"/>
  <c r="AR20" i="9"/>
  <c r="AL20" i="9"/>
  <c r="AZ20" i="9"/>
  <c r="AT20" i="9"/>
  <c r="V15" i="9"/>
  <c r="V14" i="9"/>
  <c r="V13" i="9"/>
  <c r="E15" i="9"/>
  <c r="E14" i="9"/>
  <c r="E13" i="9"/>
  <c r="AP17" i="9"/>
  <c r="AF17" i="9"/>
  <c r="J17" i="9"/>
  <c r="B17" i="9"/>
  <c r="AJ20" i="9"/>
  <c r="AD20" i="9"/>
  <c r="T20" i="9"/>
  <c r="N20" i="9"/>
  <c r="L20" i="9"/>
  <c r="F20" i="9"/>
  <c r="AY24" i="9"/>
  <c r="AI24" i="9"/>
  <c r="S24" i="9"/>
  <c r="K24" i="9"/>
  <c r="AQ24" i="9"/>
  <c r="AA24" i="9"/>
  <c r="BC24" i="9"/>
  <c r="G24" i="9"/>
  <c r="W24" i="9"/>
  <c r="AM24" i="9"/>
  <c r="AU24" i="9"/>
  <c r="O24" i="9"/>
  <c r="AE24" i="9"/>
  <c r="C24" i="9"/>
  <c r="R34" i="4"/>
  <c r="J38" i="4"/>
  <c r="J36" i="4"/>
  <c r="J34" i="4"/>
  <c r="R36" i="4"/>
  <c r="R38" i="4"/>
  <c r="R40" i="4"/>
  <c r="E34" i="4"/>
  <c r="M38" i="4"/>
  <c r="M36" i="4"/>
  <c r="M34" i="4"/>
  <c r="E36" i="4"/>
  <c r="E38" i="4"/>
  <c r="E40" i="4"/>
  <c r="AD24" i="3" l="1"/>
  <c r="AD6" i="3"/>
  <c r="AF34" i="3"/>
  <c r="AF32" i="3"/>
  <c r="AD22" i="3"/>
  <c r="AF30" i="3"/>
  <c r="AF24" i="3"/>
  <c r="AD28" i="3"/>
  <c r="AF22" i="3"/>
  <c r="AF18" i="3"/>
  <c r="AD18" i="3"/>
  <c r="X34" i="3"/>
  <c r="Z34" i="3"/>
  <c r="AB34" i="3"/>
  <c r="AD34" i="3"/>
  <c r="AD32" i="3"/>
  <c r="X32" i="3"/>
  <c r="Z32" i="3"/>
  <c r="AB32" i="3"/>
  <c r="AD12" i="3"/>
  <c r="AF16" i="3"/>
  <c r="AD14" i="3"/>
  <c r="AF10" i="3"/>
  <c r="AB14" i="3"/>
  <c r="AD26" i="3"/>
  <c r="AB30" i="3"/>
  <c r="Z30" i="3"/>
  <c r="AD30" i="3"/>
  <c r="X30" i="3"/>
  <c r="AF26" i="3"/>
  <c r="Z24" i="3"/>
  <c r="Z28" i="3"/>
  <c r="AB28" i="3"/>
  <c r="AB24" i="3"/>
  <c r="X24" i="3"/>
  <c r="X28" i="3"/>
  <c r="AB6" i="3"/>
  <c r="Z10" i="3"/>
  <c r="X6" i="3"/>
  <c r="AF6" i="3"/>
  <c r="AD10" i="3"/>
  <c r="Z6" i="3"/>
  <c r="X10" i="3"/>
  <c r="AB10" i="3"/>
  <c r="X22" i="3"/>
  <c r="Z22" i="3"/>
  <c r="X26" i="3"/>
  <c r="AB22" i="3"/>
  <c r="Z26" i="3"/>
  <c r="AB26" i="3"/>
  <c r="Z12" i="3"/>
  <c r="AF12" i="3"/>
  <c r="AD8" i="3"/>
  <c r="X12" i="3"/>
  <c r="AB12" i="3"/>
  <c r="Z8" i="3"/>
  <c r="Z18" i="3"/>
  <c r="AB18" i="3"/>
  <c r="X18" i="3"/>
  <c r="X16" i="3"/>
  <c r="AB16" i="3"/>
  <c r="X8" i="3"/>
  <c r="AC8" i="3" s="1"/>
  <c r="Z16" i="3"/>
  <c r="AF8" i="3"/>
  <c r="AB8" i="3"/>
  <c r="Z14" i="3"/>
  <c r="AF14" i="3"/>
  <c r="X14" i="3"/>
  <c r="C6" i="3"/>
  <c r="F6" i="3"/>
  <c r="I6" i="3"/>
  <c r="L6" i="3"/>
  <c r="O6" i="3"/>
  <c r="R6" i="3"/>
  <c r="U6" i="3"/>
  <c r="C8" i="3"/>
  <c r="F8" i="3"/>
  <c r="I8" i="3"/>
  <c r="L8" i="3"/>
  <c r="O8" i="3"/>
  <c r="R8" i="3"/>
  <c r="U8" i="3"/>
  <c r="C10" i="3"/>
  <c r="F10" i="3"/>
  <c r="I10" i="3"/>
  <c r="L10" i="3"/>
  <c r="O10" i="3"/>
  <c r="R10" i="3"/>
  <c r="U10" i="3"/>
  <c r="C12" i="3"/>
  <c r="F12" i="3"/>
  <c r="I12" i="3"/>
  <c r="O12" i="3"/>
  <c r="R12" i="3"/>
  <c r="U12" i="3"/>
  <c r="C14" i="3"/>
  <c r="F14" i="3"/>
  <c r="I14" i="3"/>
  <c r="L14" i="3"/>
  <c r="R14" i="3"/>
  <c r="U14" i="3"/>
  <c r="C16" i="3"/>
  <c r="F16" i="3"/>
  <c r="I16" i="3"/>
  <c r="L16" i="3"/>
  <c r="O16" i="3"/>
  <c r="U16" i="3"/>
  <c r="C18" i="3"/>
  <c r="F18" i="3"/>
  <c r="I18" i="3"/>
  <c r="L18" i="3"/>
  <c r="O18" i="3"/>
  <c r="R18" i="3"/>
  <c r="C22" i="3"/>
  <c r="F22" i="3"/>
  <c r="I22" i="3"/>
  <c r="L22" i="3"/>
  <c r="O22" i="3"/>
  <c r="R22" i="3"/>
  <c r="U22" i="3"/>
  <c r="C24" i="3"/>
  <c r="F24" i="3"/>
  <c r="I24" i="3"/>
  <c r="L24" i="3"/>
  <c r="O24" i="3"/>
  <c r="R24" i="3"/>
  <c r="U24" i="3"/>
  <c r="C26" i="3"/>
  <c r="F26" i="3"/>
  <c r="I26" i="3"/>
  <c r="L26" i="3"/>
  <c r="O26" i="3"/>
  <c r="R26" i="3"/>
  <c r="U26" i="3"/>
  <c r="C28" i="3"/>
  <c r="F28" i="3"/>
  <c r="I28" i="3"/>
  <c r="O28" i="3"/>
  <c r="R28" i="3"/>
  <c r="U28" i="3"/>
  <c r="C30" i="3"/>
  <c r="F30" i="3"/>
  <c r="I30" i="3"/>
  <c r="L30" i="3"/>
  <c r="R30" i="3"/>
  <c r="U30" i="3"/>
  <c r="C32" i="3"/>
  <c r="F32" i="3"/>
  <c r="I32" i="3"/>
  <c r="L32" i="3"/>
  <c r="O32" i="3"/>
  <c r="U32" i="3"/>
  <c r="C34" i="3"/>
  <c r="F34" i="3"/>
  <c r="I34" i="3"/>
  <c r="L34" i="3"/>
  <c r="O34" i="3"/>
  <c r="R34" i="3"/>
  <c r="AC12" i="3" l="1"/>
  <c r="AC6" i="3"/>
  <c r="AC22" i="3"/>
  <c r="AC32" i="3"/>
  <c r="AC10" i="3"/>
  <c r="AC24" i="3"/>
  <c r="AC28" i="3"/>
  <c r="AC18" i="3"/>
  <c r="AC34" i="3"/>
  <c r="AC26" i="3"/>
  <c r="AC30" i="3"/>
  <c r="AC14" i="3"/>
  <c r="AC16" i="3"/>
</calcChain>
</file>

<file path=xl/sharedStrings.xml><?xml version="1.0" encoding="utf-8"?>
<sst xmlns="http://schemas.openxmlformats.org/spreadsheetml/2006/main" count="448" uniqueCount="158">
  <si>
    <t>ＴＵＦ杯　第30回 春の全国小学生ドッジボール選手権　福島県予選</t>
  </si>
  <si>
    <t>リーグ名</t>
  </si>
  <si>
    <t>チーム名</t>
  </si>
  <si>
    <t>所在地</t>
  </si>
  <si>
    <t>Ａリーグ</t>
  </si>
  <si>
    <t>１</t>
  </si>
  <si>
    <t>永盛ミュートス・キッズ</t>
  </si>
  <si>
    <t>郡山市</t>
  </si>
  <si>
    <t>２</t>
  </si>
  <si>
    <t>須賀川ブルーインパルス</t>
  </si>
  <si>
    <t>須賀川市</t>
  </si>
  <si>
    <t>３</t>
  </si>
  <si>
    <t>いいのフェニックス</t>
  </si>
  <si>
    <t>福島市</t>
  </si>
  <si>
    <t>４</t>
  </si>
  <si>
    <t>城西レッドウイングス</t>
  </si>
  <si>
    <t>会津若松市</t>
  </si>
  <si>
    <t>５</t>
  </si>
  <si>
    <t>ブルースターキング</t>
  </si>
  <si>
    <t>６</t>
  </si>
  <si>
    <t>Ｓ．Ｎ．Ｄ．Ｃ　ＧＡＣＫY’Ｓ</t>
  </si>
  <si>
    <t>７</t>
  </si>
  <si>
    <t>Majestic Union</t>
  </si>
  <si>
    <t>白河市</t>
  </si>
  <si>
    <t>Ｂリーグ</t>
  </si>
  <si>
    <t>８</t>
  </si>
  <si>
    <t>Ａｏｉトップガン</t>
  </si>
  <si>
    <t>９</t>
  </si>
  <si>
    <t>新鶴ファイターズ</t>
  </si>
  <si>
    <t>会津美里町</t>
  </si>
  <si>
    <t>１０</t>
  </si>
  <si>
    <t>鳥川ライジングファルコン</t>
  </si>
  <si>
    <t>１１</t>
  </si>
  <si>
    <t>本宮ドッジボールスポーツ少年団</t>
  </si>
  <si>
    <t>本宮市</t>
  </si>
  <si>
    <t>１２</t>
  </si>
  <si>
    <t>須賀川ゴジラキッズＤＢＣ</t>
  </si>
  <si>
    <t>１３</t>
  </si>
  <si>
    <t>南相フェニックス</t>
  </si>
  <si>
    <t>南相馬市</t>
  </si>
  <si>
    <t>１４</t>
  </si>
  <si>
    <t>ＫＩＮＧ　ＦＵＴＵＲＥＳ</t>
  </si>
  <si>
    <t>勝</t>
  </si>
  <si>
    <t>-</t>
  </si>
  <si>
    <t>分</t>
  </si>
  <si>
    <t>負</t>
  </si>
  <si>
    <t>勝点</t>
  </si>
  <si>
    <t>内外野数</t>
  </si>
  <si>
    <t>順位</t>
  </si>
  <si>
    <t>‐</t>
  </si>
  <si>
    <t>タイムスケジュール</t>
  </si>
  <si>
    <t>開場（７：３０）</t>
  </si>
  <si>
    <t>開場（７：３０～８：３０）</t>
  </si>
  <si>
    <t>アップ開放Ⅰ（８：００～８：１４）：会津地区チーム</t>
  </si>
  <si>
    <t>アップ開放Ⅱ（８：１５～８：２９）：県南地区チーム</t>
  </si>
  <si>
    <t>アップ開放Ⅲ（８：３０～８：４４）：県北地区チーム</t>
  </si>
  <si>
    <t>アップ開放Ⅳ（８：４５～８：５９）：相双地区チーム</t>
  </si>
  <si>
    <t>審判会議（９：００～９：１５）</t>
  </si>
  <si>
    <t>監督会議（９：２０～９：３０）</t>
  </si>
  <si>
    <t>開会式（９：３０～）　Ａコート</t>
  </si>
  <si>
    <t>チーム登録確認：全チーム予選第１試合にて登録の確認（氏名・学年・番号）</t>
  </si>
  <si>
    <t>試合</t>
  </si>
  <si>
    <t>Ａコ－ト</t>
  </si>
  <si>
    <t>Ｂコ－ト</t>
  </si>
  <si>
    <t>チーム名
（ｵﾌｨｼｬﾙ背左ﾍﾞﾝﾁ）</t>
  </si>
  <si>
    <t>チーム名
（ｵﾌｨｼｬﾙ背右ﾍﾞﾝﾁ）</t>
  </si>
  <si>
    <t>試合球　モルテン</t>
  </si>
  <si>
    <t>換気（１０分）</t>
  </si>
  <si>
    <t>昼休み休憩※リーグ遅延により短縮する場合があります。</t>
  </si>
  <si>
    <t>試合球　ミカサ</t>
  </si>
  <si>
    <t>B-4位</t>
  </si>
  <si>
    <t>A-4位</t>
  </si>
  <si>
    <t>B-7位</t>
  </si>
  <si>
    <t>A-3位</t>
  </si>
  <si>
    <t>B-5位</t>
  </si>
  <si>
    <t>A-5位</t>
  </si>
  <si>
    <t>B-3位</t>
  </si>
  <si>
    <t>A-2位</t>
  </si>
  <si>
    <t>B-6位</t>
  </si>
  <si>
    <t>A-6位</t>
  </si>
  <si>
    <t>B-2位</t>
  </si>
  <si>
    <t>A-1位</t>
  </si>
  <si>
    <t>A-15 勝者</t>
  </si>
  <si>
    <t>B-15 勝者</t>
  </si>
  <si>
    <t>B-1位</t>
  </si>
  <si>
    <t>A-17 勝者</t>
  </si>
  <si>
    <t>B-16 勝者</t>
  </si>
  <si>
    <t>A-16 勝者</t>
  </si>
  <si>
    <t>B-17 勝者</t>
  </si>
  <si>
    <t>A-18 勝者</t>
  </si>
  <si>
    <t>B-19 勝者</t>
  </si>
  <si>
    <t>A-19 勝者</t>
  </si>
  <si>
    <t>B-18 勝者</t>
  </si>
  <si>
    <t>休憩（5分）</t>
  </si>
  <si>
    <t>決勝戦</t>
  </si>
  <si>
    <t>A-20 勝者</t>
  </si>
  <si>
    <t>B-20 勝者</t>
  </si>
  <si>
    <t>（Ａコート　閉会式準備）</t>
  </si>
  <si>
    <t>閉会式（15：30～予定）</t>
  </si>
  <si>
    <t>ＴＵＦ杯　第30回 春の全国小学生ドッジボール選手権福島県予選</t>
  </si>
  <si>
    <t>優勝</t>
  </si>
  <si>
    <t>1set</t>
  </si>
  <si>
    <t>B21</t>
  </si>
  <si>
    <t>2set</t>
  </si>
  <si>
    <t>3set</t>
  </si>
  <si>
    <t>A20</t>
  </si>
  <si>
    <t>B20</t>
  </si>
  <si>
    <t>A18</t>
  </si>
  <si>
    <t>B19</t>
  </si>
  <si>
    <t>A19</t>
  </si>
  <si>
    <t>B18</t>
  </si>
  <si>
    <t>A15</t>
  </si>
  <si>
    <t>A16</t>
  </si>
  <si>
    <t>B17</t>
  </si>
  <si>
    <t>A17</t>
  </si>
  <si>
    <t>B16</t>
  </si>
  <si>
    <t>B15</t>
  </si>
  <si>
    <t>チーム名</t>
    <rPh sb="3" eb="4">
      <t>メイ</t>
    </rPh>
    <phoneticPr fontId="44"/>
  </si>
  <si>
    <t>ＴＵＦ杯　第30回 春の全国小学生ドッジボール選手権　福島県予選</t>
    <phoneticPr fontId="44"/>
  </si>
  <si>
    <t>A1位</t>
    <phoneticPr fontId="44"/>
  </si>
  <si>
    <t>A7位</t>
    <phoneticPr fontId="44"/>
  </si>
  <si>
    <t>B4位</t>
    <phoneticPr fontId="44"/>
  </si>
  <si>
    <t>A3位</t>
    <phoneticPr fontId="44"/>
  </si>
  <si>
    <t>B5位</t>
    <phoneticPr fontId="44"/>
  </si>
  <si>
    <t>A6位</t>
    <phoneticPr fontId="44"/>
  </si>
  <si>
    <t>B2位</t>
    <phoneticPr fontId="44"/>
  </si>
  <si>
    <t>A2位</t>
    <phoneticPr fontId="44"/>
  </si>
  <si>
    <t>B6位</t>
    <phoneticPr fontId="44"/>
  </si>
  <si>
    <t>A5位</t>
    <phoneticPr fontId="44"/>
  </si>
  <si>
    <t>B3位</t>
    <phoneticPr fontId="44"/>
  </si>
  <si>
    <t>A4位</t>
    <phoneticPr fontId="44"/>
  </si>
  <si>
    <t>B7位</t>
    <phoneticPr fontId="44"/>
  </si>
  <si>
    <t>B1位</t>
    <phoneticPr fontId="44"/>
  </si>
  <si>
    <t>A-7位</t>
    <phoneticPr fontId="44"/>
  </si>
  <si>
    <t>Ａ１位</t>
    <rPh sb="2" eb="3">
      <t>イ</t>
    </rPh>
    <phoneticPr fontId="44"/>
  </si>
  <si>
    <t>Ａ２位</t>
    <rPh sb="2" eb="3">
      <t>イ</t>
    </rPh>
    <phoneticPr fontId="44"/>
  </si>
  <si>
    <t>Ａ３位</t>
    <rPh sb="2" eb="3">
      <t>イ</t>
    </rPh>
    <phoneticPr fontId="44"/>
  </si>
  <si>
    <t>Ａ４位</t>
    <rPh sb="2" eb="3">
      <t>イ</t>
    </rPh>
    <phoneticPr fontId="44"/>
  </si>
  <si>
    <t>Ａ５位</t>
    <rPh sb="2" eb="3">
      <t>イ</t>
    </rPh>
    <phoneticPr fontId="44"/>
  </si>
  <si>
    <t>Ａ６位</t>
    <rPh sb="2" eb="3">
      <t>イ</t>
    </rPh>
    <phoneticPr fontId="44"/>
  </si>
  <si>
    <t>Ａ７位</t>
    <rPh sb="2" eb="3">
      <t>イ</t>
    </rPh>
    <phoneticPr fontId="44"/>
  </si>
  <si>
    <t>永盛ミュートス・キッズ</t>
    <phoneticPr fontId="44"/>
  </si>
  <si>
    <t>Ｂ１位</t>
    <rPh sb="2" eb="3">
      <t>イ</t>
    </rPh>
    <phoneticPr fontId="44"/>
  </si>
  <si>
    <t>Ｂ２位</t>
    <rPh sb="2" eb="3">
      <t>イ</t>
    </rPh>
    <phoneticPr fontId="44"/>
  </si>
  <si>
    <t>Ｂ３位</t>
    <rPh sb="2" eb="3">
      <t>イ</t>
    </rPh>
    <phoneticPr fontId="44"/>
  </si>
  <si>
    <t>Ｂ４位</t>
    <rPh sb="2" eb="3">
      <t>イ</t>
    </rPh>
    <phoneticPr fontId="44"/>
  </si>
  <si>
    <t>Ｂ５位</t>
    <rPh sb="2" eb="3">
      <t>イ</t>
    </rPh>
    <phoneticPr fontId="44"/>
  </si>
  <si>
    <t>Ｂ６位</t>
    <rPh sb="2" eb="3">
      <t>イ</t>
    </rPh>
    <phoneticPr fontId="44"/>
  </si>
  <si>
    <t>Ｂ７位</t>
    <rPh sb="2" eb="3">
      <t>イ</t>
    </rPh>
    <phoneticPr fontId="44"/>
  </si>
  <si>
    <t>チーム名選択</t>
    <phoneticPr fontId="44"/>
  </si>
  <si>
    <t>本宮ドッジボールスポーツ少年団</t>
    <phoneticPr fontId="44"/>
  </si>
  <si>
    <t>須賀川ゴジラキッズＤＢＣ</t>
    <rPh sb="0" eb="3">
      <t>スカガワ</t>
    </rPh>
    <phoneticPr fontId="44"/>
  </si>
  <si>
    <t>KING FUTURS</t>
  </si>
  <si>
    <t>KING FUTURS</t>
    <phoneticPr fontId="44"/>
  </si>
  <si>
    <t>新鶴ファイターズ</t>
    <rPh sb="0" eb="2">
      <t>ニイツル</t>
    </rPh>
    <phoneticPr fontId="44"/>
  </si>
  <si>
    <t>V</t>
    <phoneticPr fontId="44"/>
  </si>
  <si>
    <t>V(6)</t>
    <phoneticPr fontId="44"/>
  </si>
  <si>
    <t>-</t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</si>
</sst>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indexed="8"/>
      <name val="ＭＳ Ｐゴシック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</fills>
  <borders count="9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</borders>
  <cellStyleXfs count="176">
    <xf numFmtId="0" fontId="0" fillId="0" borderId="0">
      <alignment vertical="center"/>
    </xf>
    <xf numFmtId="0" fontId="5" fillId="2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0">
      <alignment vertical="center"/>
    </xf>
    <xf numFmtId="0" fontId="43" fillId="4" borderId="1">
      <alignment vertical="center"/>
    </xf>
    <xf numFmtId="0" fontId="1" fillId="3" borderId="0">
      <alignment vertical="center"/>
    </xf>
    <xf numFmtId="0" fontId="43" fillId="5" borderId="0">
      <alignment vertical="center"/>
    </xf>
    <xf numFmtId="0" fontId="17" fillId="0" borderId="0">
      <alignment vertical="center"/>
    </xf>
    <xf numFmtId="0" fontId="1" fillId="3" borderId="0">
      <alignment vertical="center"/>
    </xf>
    <xf numFmtId="0" fontId="1" fillId="6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" fillId="3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>
      <alignment vertical="center"/>
    </xf>
    <xf numFmtId="0" fontId="16" fillId="10" borderId="2">
      <alignment vertical="center"/>
    </xf>
    <xf numFmtId="0" fontId="4" fillId="11" borderId="3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4">
      <alignment vertical="center"/>
    </xf>
    <xf numFmtId="0" fontId="11" fillId="0" borderId="5">
      <alignment vertical="center"/>
    </xf>
    <xf numFmtId="0" fontId="43" fillId="4" borderId="1" applyNumberFormat="0" applyFont="0" applyAlignment="0" applyProtection="0">
      <alignment vertical="center"/>
    </xf>
    <xf numFmtId="0" fontId="1" fillId="13" borderId="0">
      <alignment vertical="center"/>
    </xf>
    <xf numFmtId="0" fontId="43" fillId="6" borderId="0">
      <alignment vertical="center"/>
    </xf>
    <xf numFmtId="0" fontId="43" fillId="5" borderId="0" applyNumberFormat="0" applyBorder="0" applyAlignment="0" applyProtection="0">
      <alignment vertical="center"/>
    </xf>
    <xf numFmtId="0" fontId="8" fillId="0" borderId="6">
      <alignment vertical="center"/>
    </xf>
    <xf numFmtId="0" fontId="1" fillId="13" borderId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>
      <alignment vertical="center"/>
    </xf>
    <xf numFmtId="0" fontId="43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>
      <alignment vertical="center"/>
    </xf>
    <xf numFmtId="0" fontId="1" fillId="18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3" borderId="0">
      <alignment vertical="center"/>
    </xf>
    <xf numFmtId="0" fontId="1" fillId="6" borderId="0">
      <alignment vertical="center"/>
    </xf>
    <xf numFmtId="0" fontId="1" fillId="18" borderId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0"/>
    <xf numFmtId="0" fontId="1" fillId="13" borderId="0">
      <alignment vertical="center"/>
    </xf>
    <xf numFmtId="0" fontId="1" fillId="18" borderId="0">
      <alignment vertical="center"/>
    </xf>
    <xf numFmtId="0" fontId="43" fillId="7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9" borderId="0">
      <alignment vertical="center"/>
    </xf>
    <xf numFmtId="0" fontId="17" fillId="0" borderId="0">
      <alignment vertical="center"/>
    </xf>
    <xf numFmtId="0" fontId="43" fillId="0" borderId="0">
      <alignment vertical="center"/>
    </xf>
    <xf numFmtId="0" fontId="1" fillId="13" borderId="0">
      <alignment vertical="center"/>
    </xf>
    <xf numFmtId="0" fontId="1" fillId="18" borderId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13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43" fillId="8" borderId="0">
      <alignment vertical="center"/>
    </xf>
    <xf numFmtId="0" fontId="17" fillId="0" borderId="0">
      <alignment vertical="center"/>
    </xf>
    <xf numFmtId="0" fontId="43" fillId="12" borderId="0">
      <alignment vertical="center"/>
    </xf>
    <xf numFmtId="0" fontId="1" fillId="18" borderId="0">
      <alignment vertical="center"/>
    </xf>
    <xf numFmtId="0" fontId="1" fillId="18" borderId="0">
      <alignment vertical="center"/>
    </xf>
    <xf numFmtId="0" fontId="1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>
      <alignment vertical="center"/>
    </xf>
    <xf numFmtId="0" fontId="43" fillId="5" borderId="0">
      <alignment vertical="center"/>
    </xf>
    <xf numFmtId="0" fontId="16" fillId="10" borderId="2" applyNumberFormat="0" applyAlignment="0" applyProtection="0">
      <alignment vertical="center"/>
    </xf>
    <xf numFmtId="0" fontId="8" fillId="24" borderId="0">
      <alignment vertical="center"/>
    </xf>
    <xf numFmtId="0" fontId="5" fillId="2" borderId="0">
      <alignment vertical="center"/>
    </xf>
    <xf numFmtId="0" fontId="4" fillId="11" borderId="3" applyNumberFormat="0" applyAlignment="0" applyProtection="0">
      <alignment vertical="center"/>
    </xf>
    <xf numFmtId="0" fontId="1" fillId="15" borderId="0">
      <alignment vertical="center"/>
    </xf>
    <xf numFmtId="0" fontId="8" fillId="25" borderId="0">
      <alignment vertical="center"/>
    </xf>
    <xf numFmtId="0" fontId="1" fillId="26" borderId="0">
      <alignment vertical="center"/>
    </xf>
    <xf numFmtId="0" fontId="43" fillId="4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26" borderId="0">
      <alignment vertical="center"/>
    </xf>
    <xf numFmtId="0" fontId="1" fillId="26" borderId="0">
      <alignment vertical="center"/>
    </xf>
    <xf numFmtId="0" fontId="1" fillId="22" borderId="0">
      <alignment vertical="center"/>
    </xf>
    <xf numFmtId="0" fontId="1" fillId="26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6" borderId="0">
      <alignment vertical="center"/>
    </xf>
    <xf numFmtId="0" fontId="43" fillId="6" borderId="0">
      <alignment vertical="center"/>
    </xf>
    <xf numFmtId="0" fontId="6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6" borderId="0">
      <alignment vertical="center"/>
    </xf>
    <xf numFmtId="0" fontId="43" fillId="14" borderId="0">
      <alignment vertical="center"/>
    </xf>
    <xf numFmtId="0" fontId="1" fillId="16" borderId="0">
      <alignment vertical="center"/>
    </xf>
    <xf numFmtId="0" fontId="17" fillId="0" borderId="0">
      <alignment vertical="center"/>
    </xf>
    <xf numFmtId="0" fontId="1" fillId="26" borderId="0">
      <alignment vertical="center"/>
    </xf>
    <xf numFmtId="0" fontId="17" fillId="0" borderId="0">
      <alignment vertical="center"/>
    </xf>
    <xf numFmtId="0" fontId="6" fillId="0" borderId="7">
      <alignment vertical="center"/>
    </xf>
    <xf numFmtId="0" fontId="3" fillId="0" borderId="0">
      <alignment vertical="center"/>
    </xf>
    <xf numFmtId="0" fontId="1" fillId="26" borderId="0">
      <alignment vertical="center"/>
    </xf>
    <xf numFmtId="0" fontId="1" fillId="10" borderId="0">
      <alignment vertical="center"/>
    </xf>
    <xf numFmtId="0" fontId="43" fillId="4" borderId="0">
      <alignment vertical="center"/>
    </xf>
    <xf numFmtId="0" fontId="12" fillId="0" borderId="8">
      <alignment vertical="center"/>
    </xf>
    <xf numFmtId="0" fontId="43" fillId="17" borderId="0">
      <alignment vertical="center"/>
    </xf>
    <xf numFmtId="0" fontId="43" fillId="7" borderId="0">
      <alignment vertical="center"/>
    </xf>
    <xf numFmtId="0" fontId="1" fillId="27" borderId="0">
      <alignment vertical="center"/>
    </xf>
    <xf numFmtId="0" fontId="1" fillId="27" borderId="0">
      <alignment vertical="center"/>
    </xf>
    <xf numFmtId="0" fontId="1" fillId="27" borderId="0">
      <alignment vertical="center"/>
    </xf>
    <xf numFmtId="0" fontId="1" fillId="26" borderId="0">
      <alignment vertical="center"/>
    </xf>
    <xf numFmtId="0" fontId="17" fillId="0" borderId="0"/>
    <xf numFmtId="0" fontId="8" fillId="0" borderId="6" applyNumberFormat="0" applyFill="0" applyAlignment="0" applyProtection="0">
      <alignment vertical="center"/>
    </xf>
    <xf numFmtId="0" fontId="1" fillId="27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7" borderId="0">
      <alignment vertical="center"/>
    </xf>
    <xf numFmtId="0" fontId="1" fillId="27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27" borderId="0">
      <alignment vertical="center"/>
    </xf>
    <xf numFmtId="0" fontId="43" fillId="12" borderId="0">
      <alignment vertical="center"/>
    </xf>
    <xf numFmtId="0" fontId="43" fillId="19" borderId="0" applyNumberFormat="0" applyBorder="0" applyAlignment="0" applyProtection="0">
      <alignment vertical="center"/>
    </xf>
    <xf numFmtId="0" fontId="19" fillId="12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" fillId="27" borderId="0">
      <alignment vertical="center"/>
    </xf>
    <xf numFmtId="0" fontId="43" fillId="5" borderId="0" applyNumberFormat="0" applyBorder="0" applyAlignment="0" applyProtection="0">
      <alignment vertical="center"/>
    </xf>
    <xf numFmtId="0" fontId="1" fillId="27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0" borderId="0">
      <alignment vertical="center"/>
    </xf>
    <xf numFmtId="0" fontId="43" fillId="9" borderId="0" applyNumberFormat="0" applyBorder="0" applyAlignment="0" applyProtection="0">
      <alignment vertical="center"/>
    </xf>
    <xf numFmtId="0" fontId="43" fillId="15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21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>
      <alignment vertical="center"/>
    </xf>
    <xf numFmtId="0" fontId="1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1" borderId="0">
      <alignment vertical="center"/>
    </xf>
    <xf numFmtId="0" fontId="18" fillId="8" borderId="0">
      <alignment vertical="center"/>
    </xf>
    <xf numFmtId="0" fontId="17" fillId="0" borderId="0">
      <alignment vertical="center"/>
    </xf>
    <xf numFmtId="0" fontId="1" fillId="21" borderId="0">
      <alignment vertical="center"/>
    </xf>
    <xf numFmtId="0" fontId="43" fillId="14" borderId="0">
      <alignment vertical="center"/>
    </xf>
    <xf numFmtId="0" fontId="1" fillId="15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21" borderId="0">
      <alignment vertical="center"/>
    </xf>
    <xf numFmtId="0" fontId="17" fillId="0" borderId="0">
      <alignment vertical="center"/>
    </xf>
    <xf numFmtId="0" fontId="1" fillId="21" borderId="0">
      <alignment vertical="center"/>
    </xf>
    <xf numFmtId="0" fontId="17" fillId="0" borderId="0">
      <alignment vertical="center"/>
    </xf>
    <xf numFmtId="0" fontId="1" fillId="21" borderId="0">
      <alignment vertical="center"/>
    </xf>
    <xf numFmtId="0" fontId="1" fillId="17" borderId="0">
      <alignment vertical="center"/>
    </xf>
    <xf numFmtId="0" fontId="43" fillId="10" borderId="0">
      <alignment vertical="center"/>
    </xf>
    <xf numFmtId="0" fontId="17" fillId="0" borderId="0"/>
    <xf numFmtId="0" fontId="17" fillId="0" borderId="0">
      <alignment vertical="center"/>
    </xf>
    <xf numFmtId="0" fontId="2" fillId="15" borderId="9">
      <alignment horizontal="center" vertical="center" shrinkToFit="1"/>
    </xf>
    <xf numFmtId="0" fontId="1" fillId="21" borderId="0">
      <alignment vertical="center"/>
    </xf>
    <xf numFmtId="0" fontId="1" fillId="15" borderId="0">
      <alignment horizontal="center" vertical="center" shrinkToFit="1"/>
    </xf>
    <xf numFmtId="0" fontId="1" fillId="21" borderId="0">
      <alignment vertical="center"/>
    </xf>
    <xf numFmtId="0" fontId="43" fillId="7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8" borderId="0">
      <alignment vertical="center"/>
    </xf>
    <xf numFmtId="0" fontId="1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10">
      <alignment vertical="center"/>
    </xf>
    <xf numFmtId="0" fontId="9" fillId="6" borderId="2">
      <alignment vertical="center"/>
    </xf>
    <xf numFmtId="0" fontId="43" fillId="4" borderId="0">
      <alignment vertical="center"/>
    </xf>
    <xf numFmtId="0" fontId="1" fillId="11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3" fillId="19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" borderId="0">
      <alignment vertical="center"/>
    </xf>
    <xf numFmtId="0" fontId="14" fillId="6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>
      <alignment vertical="center"/>
    </xf>
    <xf numFmtId="0" fontId="17" fillId="0" borderId="0"/>
    <xf numFmtId="0" fontId="12" fillId="0" borderId="8" applyNumberFormat="0" applyFill="0" applyAlignment="0" applyProtection="0">
      <alignment vertical="center"/>
    </xf>
    <xf numFmtId="0" fontId="1" fillId="3" borderId="0">
      <alignment vertical="center"/>
    </xf>
    <xf numFmtId="0" fontId="43" fillId="7" borderId="0">
      <alignment vertical="center"/>
    </xf>
    <xf numFmtId="0" fontId="1" fillId="21" borderId="0">
      <alignment vertical="center"/>
    </xf>
    <xf numFmtId="0" fontId="13" fillId="0" borderId="10" applyNumberFormat="0" applyFill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" fillId="3" borderId="0">
      <alignment vertical="center"/>
    </xf>
  </cellStyleXfs>
  <cellXfs count="301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120" applyNumberFormat="1" applyFont="1" applyFill="1" applyBorder="1" applyAlignment="1" applyProtection="1">
      <alignment vertical="center" wrapText="1"/>
    </xf>
    <xf numFmtId="0" fontId="21" fillId="0" borderId="0" xfId="120" applyNumberFormat="1" applyFont="1" applyFill="1" applyBorder="1" applyAlignment="1" applyProtection="1">
      <alignment horizontal="center"/>
    </xf>
    <xf numFmtId="0" fontId="22" fillId="0" borderId="11" xfId="120" applyNumberFormat="1" applyFont="1" applyFill="1" applyBorder="1" applyAlignment="1" applyProtection="1">
      <alignment horizontal="center" vertical="center"/>
    </xf>
    <xf numFmtId="0" fontId="22" fillId="0" borderId="12" xfId="120" applyNumberFormat="1" applyFont="1" applyFill="1" applyBorder="1" applyAlignment="1" applyProtection="1">
      <alignment horizontal="center" vertical="center"/>
    </xf>
    <xf numFmtId="0" fontId="22" fillId="0" borderId="13" xfId="133" applyNumberFormat="1" applyFont="1" applyFill="1" applyBorder="1" applyAlignment="1" applyProtection="1">
      <alignment horizontal="left" vertical="center" shrinkToFit="1"/>
    </xf>
    <xf numFmtId="0" fontId="22" fillId="0" borderId="14" xfId="120" applyNumberFormat="1" applyFont="1" applyFill="1" applyBorder="1" applyAlignment="1" applyProtection="1">
      <alignment horizontal="center" vertical="center"/>
    </xf>
    <xf numFmtId="0" fontId="22" fillId="0" borderId="0" xfId="133" applyNumberFormat="1" applyFont="1" applyFill="1" applyBorder="1" applyAlignment="1" applyProtection="1">
      <alignment horizontal="left" vertical="center" shrinkToFit="1"/>
    </xf>
    <xf numFmtId="0" fontId="22" fillId="0" borderId="0" xfId="120" applyNumberFormat="1" applyFont="1" applyFill="1" applyBorder="1" applyAlignment="1" applyProtection="1">
      <alignment horizontal="center" vertical="center"/>
    </xf>
    <xf numFmtId="0" fontId="22" fillId="0" borderId="15" xfId="133" applyNumberFormat="1" applyFont="1" applyFill="1" applyBorder="1" applyAlignment="1" applyProtection="1">
      <alignment horizontal="left" vertical="center" shrinkToFit="1"/>
    </xf>
    <xf numFmtId="0" fontId="22" fillId="0" borderId="16" xfId="120" applyNumberFormat="1" applyFont="1" applyFill="1" applyBorder="1" applyAlignment="1" applyProtection="1">
      <alignment horizontal="center" vertical="center"/>
    </xf>
    <xf numFmtId="0" fontId="22" fillId="0" borderId="17" xfId="133" applyNumberFormat="1" applyFont="1" applyFill="1" applyBorder="1" applyAlignment="1" applyProtection="1">
      <alignment horizontal="left" vertical="center" shrinkToFit="1"/>
    </xf>
    <xf numFmtId="0" fontId="17" fillId="0" borderId="18" xfId="120" applyNumberFormat="1" applyFont="1" applyFill="1" applyBorder="1" applyAlignment="1" applyProtection="1">
      <alignment horizontal="center" vertical="center"/>
    </xf>
    <xf numFmtId="0" fontId="22" fillId="0" borderId="19" xfId="120" applyNumberFormat="1" applyFont="1" applyFill="1" applyBorder="1" applyAlignment="1" applyProtection="1">
      <alignment horizontal="center" vertical="center"/>
    </xf>
    <xf numFmtId="0" fontId="22" fillId="0" borderId="20" xfId="133" applyNumberFormat="1" applyFont="1" applyFill="1" applyBorder="1" applyAlignment="1" applyProtection="1">
      <alignment horizontal="left" vertical="center" shrinkToFit="1"/>
    </xf>
    <xf numFmtId="0" fontId="22" fillId="0" borderId="21" xfId="12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133" applyNumberFormat="1" applyFont="1" applyFill="1" applyBorder="1" applyAlignment="1" applyProtection="1">
      <alignment horizontal="center" vertical="center"/>
    </xf>
    <xf numFmtId="0" fontId="22" fillId="0" borderId="0" xfId="120" applyNumberFormat="1" applyFont="1" applyFill="1" applyBorder="1" applyAlignment="1" applyProtection="1"/>
    <xf numFmtId="0" fontId="22" fillId="0" borderId="0" xfId="120" applyNumberFormat="1" applyFont="1" applyFill="1" applyBorder="1" applyAlignment="1" applyProtection="1">
      <alignment horizontal="center"/>
    </xf>
    <xf numFmtId="0" fontId="22" fillId="0" borderId="0" xfId="120" applyNumberFormat="1" applyFont="1" applyFill="1" applyBorder="1" applyAlignment="1" applyProtection="1">
      <alignment vertical="center"/>
    </xf>
    <xf numFmtId="0" fontId="22" fillId="0" borderId="0" xfId="133" applyNumberFormat="1" applyFont="1" applyFill="1" applyBorder="1" applyAlignment="1" applyProtection="1">
      <alignment horizontal="left" vertical="center" indent="1"/>
    </xf>
    <xf numFmtId="0" fontId="2" fillId="0" borderId="0" xfId="120" applyNumberFormat="1" applyFont="1" applyFill="1" applyBorder="1" applyAlignment="1" applyProtection="1">
      <alignment horizontal="center" vertical="center" shrinkToFit="1"/>
    </xf>
    <xf numFmtId="0" fontId="17" fillId="0" borderId="22" xfId="120" applyNumberFormat="1" applyFont="1" applyFill="1" applyBorder="1" applyAlignment="1" applyProtection="1">
      <alignment horizontal="center" vertical="center"/>
    </xf>
    <xf numFmtId="0" fontId="23" fillId="0" borderId="0" xfId="120" applyNumberFormat="1" applyFont="1" applyFill="1" applyBorder="1" applyAlignment="1" applyProtection="1"/>
    <xf numFmtId="0" fontId="17" fillId="0" borderId="0" xfId="120" applyNumberFormat="1" applyFont="1" applyFill="1" applyBorder="1" applyAlignment="1" applyProtection="1">
      <alignment horizontal="center"/>
    </xf>
    <xf numFmtId="0" fontId="17" fillId="0" borderId="0" xfId="120" applyNumberFormat="1" applyFont="1" applyFill="1" applyBorder="1" applyAlignment="1" applyProtection="1"/>
    <xf numFmtId="0" fontId="24" fillId="0" borderId="0" xfId="120" applyNumberFormat="1" applyFont="1" applyFill="1" applyBorder="1" applyAlignment="1" applyProtection="1"/>
    <xf numFmtId="0" fontId="17" fillId="0" borderId="23" xfId="120" applyNumberFormat="1" applyFont="1" applyFill="1" applyBorder="1" applyAlignment="1" applyProtection="1">
      <alignment horizontal="center" vertical="center"/>
    </xf>
    <xf numFmtId="0" fontId="22" fillId="0" borderId="13" xfId="120" applyNumberFormat="1" applyFont="1" applyFill="1" applyBorder="1" applyAlignment="1" applyProtection="1">
      <alignment horizontal="center" vertical="center" wrapText="1"/>
    </xf>
    <xf numFmtId="0" fontId="17" fillId="0" borderId="24" xfId="120" applyNumberFormat="1" applyFont="1" applyFill="1" applyBorder="1" applyAlignment="1" applyProtection="1">
      <alignment horizontal="center" vertical="center"/>
    </xf>
    <xf numFmtId="0" fontId="17" fillId="0" borderId="13" xfId="120" applyNumberFormat="1" applyFont="1" applyFill="1" applyBorder="1" applyAlignment="1" applyProtection="1">
      <alignment horizontal="center" vertical="center"/>
    </xf>
    <xf numFmtId="0" fontId="17" fillId="0" borderId="14" xfId="120" applyNumberFormat="1" applyFont="1" applyFill="1" applyBorder="1" applyAlignment="1" applyProtection="1">
      <alignment horizontal="center" vertical="center"/>
    </xf>
    <xf numFmtId="0" fontId="25" fillId="0" borderId="25" xfId="120" applyNumberFormat="1" applyFont="1" applyFill="1" applyBorder="1" applyAlignment="1" applyProtection="1">
      <alignment horizontal="center" vertical="center"/>
    </xf>
    <xf numFmtId="0" fontId="26" fillId="0" borderId="9" xfId="120" applyNumberFormat="1" applyFont="1" applyFill="1" applyBorder="1" applyAlignment="1" applyProtection="1">
      <alignment horizontal="center" vertical="center" wrapText="1"/>
    </xf>
    <xf numFmtId="0" fontId="25" fillId="0" borderId="9" xfId="120" applyNumberFormat="1" applyFont="1" applyFill="1" applyBorder="1" applyAlignment="1" applyProtection="1">
      <alignment horizontal="center" vertical="center"/>
    </xf>
    <xf numFmtId="0" fontId="25" fillId="0" borderId="26" xfId="120" applyNumberFormat="1" applyFont="1" applyFill="1" applyBorder="1" applyAlignment="1" applyProtection="1">
      <alignment horizontal="center" vertical="center"/>
    </xf>
    <xf numFmtId="0" fontId="26" fillId="0" borderId="0" xfId="120" applyNumberFormat="1" applyFont="1" applyFill="1" applyBorder="1" applyAlignment="1" applyProtection="1">
      <alignment horizontal="center" vertical="center" wrapText="1"/>
    </xf>
    <xf numFmtId="0" fontId="25" fillId="0" borderId="0" xfId="120" applyNumberFormat="1" applyFont="1" applyFill="1" applyBorder="1" applyAlignment="1" applyProtection="1">
      <alignment horizontal="center" vertical="center"/>
    </xf>
    <xf numFmtId="0" fontId="25" fillId="0" borderId="27" xfId="120" applyNumberFormat="1" applyFont="1" applyFill="1" applyBorder="1" applyAlignment="1" applyProtection="1">
      <alignment horizontal="center" vertical="center"/>
    </xf>
    <xf numFmtId="0" fontId="25" fillId="0" borderId="28" xfId="120" applyNumberFormat="1" applyFont="1" applyFill="1" applyBorder="1" applyAlignment="1" applyProtection="1">
      <alignment horizontal="center" vertical="center"/>
    </xf>
    <xf numFmtId="0" fontId="26" fillId="0" borderId="29" xfId="120" applyNumberFormat="1" applyFont="1" applyFill="1" applyBorder="1" applyAlignment="1" applyProtection="1">
      <alignment horizontal="center" vertical="center" wrapText="1"/>
    </xf>
    <xf numFmtId="0" fontId="17" fillId="0" borderId="30" xfId="10" applyNumberFormat="1" applyFont="1" applyFill="1" applyBorder="1" applyAlignment="1" applyProtection="1">
      <alignment horizontal="center" vertical="center"/>
    </xf>
    <xf numFmtId="0" fontId="22" fillId="0" borderId="30" xfId="10" applyNumberFormat="1" applyFont="1" applyFill="1" applyBorder="1" applyAlignment="1" applyProtection="1">
      <alignment vertical="center"/>
    </xf>
    <xf numFmtId="0" fontId="17" fillId="0" borderId="0" xfId="10" applyNumberFormat="1" applyFont="1" applyFill="1" applyBorder="1" applyAlignment="1" applyProtection="1">
      <alignment horizontal="center" vertical="center"/>
    </xf>
    <xf numFmtId="0" fontId="22" fillId="0" borderId="0" xfId="10" applyNumberFormat="1" applyFont="1" applyFill="1" applyBorder="1" applyAlignment="1" applyProtection="1">
      <alignment vertical="center"/>
    </xf>
    <xf numFmtId="20" fontId="21" fillId="0" borderId="15" xfId="10" applyNumberFormat="1" applyFont="1" applyFill="1" applyBorder="1" applyAlignment="1" applyProtection="1">
      <alignment horizontal="center" vertical="center"/>
    </xf>
    <xf numFmtId="0" fontId="21" fillId="0" borderId="31" xfId="10" applyNumberFormat="1" applyFont="1" applyFill="1" applyBorder="1" applyAlignment="1" applyProtection="1">
      <alignment horizontal="center" vertical="center"/>
    </xf>
    <xf numFmtId="0" fontId="24" fillId="0" borderId="31" xfId="10" applyNumberFormat="1" applyFont="1" applyFill="1" applyBorder="1" applyAlignment="1" applyProtection="1">
      <alignment horizontal="center" vertical="center" shrinkToFit="1"/>
    </xf>
    <xf numFmtId="0" fontId="23" fillId="0" borderId="15" xfId="120" applyNumberFormat="1" applyFont="1" applyFill="1" applyBorder="1" applyAlignment="1" applyProtection="1">
      <alignment horizontal="left" vertical="center" shrinkToFit="1"/>
    </xf>
    <xf numFmtId="0" fontId="28" fillId="0" borderId="33" xfId="10" applyNumberFormat="1" applyFont="1" applyFill="1" applyBorder="1" applyAlignment="1" applyProtection="1">
      <alignment horizontal="center" vertical="center" shrinkToFit="1"/>
    </xf>
    <xf numFmtId="0" fontId="23" fillId="0" borderId="34" xfId="10" applyNumberFormat="1" applyFont="1" applyFill="1" applyBorder="1" applyAlignment="1" applyProtection="1">
      <alignment horizontal="center" vertical="center" shrinkToFit="1"/>
    </xf>
    <xf numFmtId="0" fontId="24" fillId="0" borderId="15" xfId="10" applyNumberFormat="1" applyFont="1" applyFill="1" applyBorder="1" applyAlignment="1" applyProtection="1">
      <alignment horizontal="center" vertical="center" shrinkToFit="1"/>
    </xf>
    <xf numFmtId="0" fontId="22" fillId="0" borderId="30" xfId="10" applyNumberFormat="1" applyFont="1" applyFill="1" applyBorder="1" applyAlignment="1" applyProtection="1">
      <alignment vertical="center" shrinkToFit="1"/>
    </xf>
    <xf numFmtId="0" fontId="23" fillId="0" borderId="32" xfId="10" applyNumberFormat="1" applyFont="1" applyFill="1" applyBorder="1" applyAlignment="1" applyProtection="1">
      <alignment horizontal="center" vertical="center" shrinkToFit="1"/>
    </xf>
    <xf numFmtId="0" fontId="21" fillId="0" borderId="15" xfId="10" applyNumberFormat="1" applyFont="1" applyFill="1" applyBorder="1" applyAlignment="1" applyProtection="1">
      <alignment horizontal="center" vertical="center"/>
    </xf>
    <xf numFmtId="0" fontId="23" fillId="0" borderId="26" xfId="10" applyNumberFormat="1" applyFont="1" applyFill="1" applyBorder="1" applyAlignment="1" applyProtection="1">
      <alignment horizontal="center" vertical="center" shrinkToFit="1"/>
    </xf>
    <xf numFmtId="0" fontId="22" fillId="0" borderId="0" xfId="10" applyNumberFormat="1" applyFont="1" applyFill="1" applyBorder="1" applyAlignment="1" applyProtection="1">
      <alignment vertical="center" shrinkToFit="1"/>
    </xf>
    <xf numFmtId="0" fontId="17" fillId="0" borderId="31" xfId="10" applyNumberFormat="1" applyFont="1" applyFill="1" applyBorder="1" applyAlignment="1" applyProtection="1">
      <alignment horizontal="center" vertical="center"/>
    </xf>
    <xf numFmtId="0" fontId="23" fillId="0" borderId="9" xfId="1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/>
    <xf numFmtId="0" fontId="17" fillId="0" borderId="15" xfId="10" applyNumberFormat="1" applyFont="1" applyFill="1" applyBorder="1" applyAlignment="1" applyProtection="1">
      <alignment horizontal="center" vertical="center"/>
    </xf>
    <xf numFmtId="20" fontId="21" fillId="0" borderId="31" xfId="10" applyNumberFormat="1" applyFont="1" applyFill="1" applyBorder="1" applyAlignment="1" applyProtection="1">
      <alignment horizontal="center" vertical="center"/>
    </xf>
    <xf numFmtId="0" fontId="23" fillId="0" borderId="27" xfId="10" applyNumberFormat="1" applyFont="1" applyFill="1" applyBorder="1" applyAlignment="1" applyProtection="1">
      <alignment horizontal="center" vertical="center" shrinkToFit="1"/>
    </xf>
    <xf numFmtId="0" fontId="17" fillId="0" borderId="35" xfId="10" applyNumberFormat="1" applyFont="1" applyFill="1" applyBorder="1" applyAlignment="1" applyProtection="1">
      <alignment horizontal="center" vertical="center"/>
    </xf>
    <xf numFmtId="0" fontId="17" fillId="0" borderId="17" xfId="10" applyNumberFormat="1" applyFont="1" applyFill="1" applyBorder="1" applyAlignment="1" applyProtection="1">
      <alignment horizontal="center" vertical="center"/>
    </xf>
    <xf numFmtId="0" fontId="23" fillId="0" borderId="25" xfId="10" applyNumberFormat="1" applyFont="1" applyFill="1" applyBorder="1" applyAlignment="1" applyProtection="1">
      <alignment horizontal="center" vertical="center" shrinkToFit="1"/>
    </xf>
    <xf numFmtId="20" fontId="21" fillId="0" borderId="17" xfId="10" applyNumberFormat="1" applyFont="1" applyFill="1" applyBorder="1" applyAlignment="1" applyProtection="1">
      <alignment horizontal="center" vertical="center"/>
    </xf>
    <xf numFmtId="0" fontId="17" fillId="0" borderId="9" xfId="10" applyNumberFormat="1" applyFont="1" applyFill="1" applyBorder="1" applyAlignment="1" applyProtection="1">
      <alignment horizontal="center" vertical="center"/>
    </xf>
    <xf numFmtId="0" fontId="22" fillId="0" borderId="9" xfId="10" applyNumberFormat="1" applyFont="1" applyFill="1" applyBorder="1" applyAlignment="1" applyProtection="1">
      <alignment vertical="center" shrinkToFit="1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28" fillId="0" borderId="36" xfId="10" applyNumberFormat="1" applyFont="1" applyFill="1" applyBorder="1" applyAlignment="1" applyProtection="1">
      <alignment horizontal="center" vertical="center" shrinkToFit="1"/>
    </xf>
    <xf numFmtId="0" fontId="17" fillId="0" borderId="37" xfId="10" applyNumberFormat="1" applyFont="1" applyFill="1" applyBorder="1" applyAlignment="1" applyProtection="1">
      <alignment horizontal="center" vertical="center"/>
    </xf>
    <xf numFmtId="0" fontId="17" fillId="0" borderId="32" xfId="10" applyNumberFormat="1" applyFont="1" applyFill="1" applyBorder="1" applyAlignment="1" applyProtection="1">
      <alignment horizontal="center" vertical="center"/>
    </xf>
    <xf numFmtId="0" fontId="29" fillId="0" borderId="32" xfId="10" applyNumberFormat="1" applyFont="1" applyFill="1" applyBorder="1" applyAlignment="1" applyProtection="1">
      <alignment vertical="center"/>
    </xf>
    <xf numFmtId="0" fontId="17" fillId="0" borderId="32" xfId="120" applyNumberFormat="1" applyFont="1" applyFill="1" applyBorder="1" applyAlignment="1" applyProtection="1">
      <alignment vertical="center"/>
    </xf>
    <xf numFmtId="0" fontId="24" fillId="0" borderId="0" xfId="138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45" xfId="0" applyNumberFormat="1" applyFont="1" applyFill="1" applyBorder="1" applyAlignment="1" applyProtection="1">
      <alignment horizontal="center" vertical="center" shrinkToFit="1"/>
    </xf>
    <xf numFmtId="0" fontId="0" fillId="0" borderId="30" xfId="0" applyNumberFormat="1" applyFont="1" applyFill="1" applyBorder="1" applyAlignment="1" applyProtection="1">
      <alignment horizontal="center" vertical="center" shrinkToFit="1"/>
    </xf>
    <xf numFmtId="0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vertical="center" shrinkToFit="1"/>
    </xf>
    <xf numFmtId="0" fontId="0" fillId="0" borderId="0" xfId="0" applyNumberFormat="1" applyFont="1" applyFill="1" applyBorder="1" applyAlignment="1" applyProtection="1">
      <alignment horizontal="center" vertical="center" textRotation="255" shrinkToFit="1"/>
    </xf>
    <xf numFmtId="0" fontId="17" fillId="0" borderId="46" xfId="120" applyNumberFormat="1" applyFont="1" applyFill="1" applyBorder="1" applyAlignment="1" applyProtection="1">
      <alignment horizontal="center" vertical="center"/>
    </xf>
    <xf numFmtId="0" fontId="25" fillId="0" borderId="25" xfId="120" applyNumberFormat="1" applyFont="1" applyFill="1" applyBorder="1" applyAlignment="1" applyProtection="1">
      <alignment horizontal="center" vertical="center" wrapText="1"/>
    </xf>
    <xf numFmtId="0" fontId="25" fillId="0" borderId="26" xfId="120" applyNumberFormat="1" applyFont="1" applyFill="1" applyBorder="1" applyAlignment="1" applyProtection="1">
      <alignment horizontal="center" vertical="center" wrapText="1"/>
    </xf>
    <xf numFmtId="0" fontId="25" fillId="0" borderId="9" xfId="120" applyNumberFormat="1" applyFont="1" applyFill="1" applyBorder="1" applyAlignment="1" applyProtection="1">
      <alignment horizontal="center" vertical="center" wrapText="1"/>
    </xf>
    <xf numFmtId="0" fontId="25" fillId="0" borderId="28" xfId="120" applyNumberFormat="1" applyFont="1" applyFill="1" applyBorder="1" applyAlignment="1" applyProtection="1">
      <alignment horizontal="center" vertical="center" wrapText="1"/>
    </xf>
    <xf numFmtId="0" fontId="25" fillId="0" borderId="47" xfId="120" applyNumberFormat="1" applyFont="1" applyFill="1" applyBorder="1" applyAlignment="1" applyProtection="1">
      <alignment horizontal="center" vertical="center" wrapText="1"/>
    </xf>
    <xf numFmtId="0" fontId="25" fillId="0" borderId="0" xfId="120" applyNumberFormat="1" applyFont="1" applyFill="1" applyBorder="1" applyAlignment="1" applyProtection="1">
      <alignment horizontal="center" vertical="center" wrapText="1"/>
    </xf>
    <xf numFmtId="0" fontId="25" fillId="0" borderId="41" xfId="120" applyNumberFormat="1" applyFont="1" applyFill="1" applyBorder="1" applyAlignment="1" applyProtection="1">
      <alignment horizontal="center" vertical="center" wrapText="1"/>
    </xf>
    <xf numFmtId="0" fontId="25" fillId="0" borderId="42" xfId="120" applyNumberFormat="1" applyFont="1" applyFill="1" applyBorder="1" applyAlignment="1" applyProtection="1">
      <alignment horizontal="center" vertical="center" wrapText="1"/>
    </xf>
    <xf numFmtId="0" fontId="25" fillId="0" borderId="29" xfId="120" applyNumberFormat="1" applyFont="1" applyFill="1" applyBorder="1" applyAlignment="1" applyProtection="1">
      <alignment horizontal="center" vertical="center" wrapText="1"/>
    </xf>
    <xf numFmtId="0" fontId="17" fillId="0" borderId="18" xfId="133" quotePrefix="1" applyNumberFormat="1" applyFont="1" applyFill="1" applyBorder="1" applyAlignment="1" applyProtection="1">
      <alignment horizontal="center" vertical="center"/>
    </xf>
    <xf numFmtId="0" fontId="17" fillId="0" borderId="34" xfId="133" quotePrefix="1" applyNumberFormat="1" applyFont="1" applyFill="1" applyBorder="1" applyAlignment="1" applyProtection="1">
      <alignment horizontal="center" vertical="center"/>
    </xf>
    <xf numFmtId="0" fontId="17" fillId="0" borderId="38" xfId="133" quotePrefix="1" applyNumberFormat="1" applyFont="1" applyFill="1" applyBorder="1" applyAlignment="1" applyProtection="1">
      <alignment horizontal="center" vertical="center"/>
    </xf>
    <xf numFmtId="0" fontId="17" fillId="0" borderId="13" xfId="133" quotePrefix="1" applyNumberFormat="1" applyFont="1" applyFill="1" applyBorder="1" applyAlignment="1" applyProtection="1">
      <alignment horizontal="center" vertical="center"/>
    </xf>
    <xf numFmtId="0" fontId="17" fillId="0" borderId="15" xfId="133" quotePrefix="1" applyNumberFormat="1" applyFont="1" applyFill="1" applyBorder="1" applyAlignment="1" applyProtection="1">
      <alignment horizontal="center" vertical="center"/>
    </xf>
    <xf numFmtId="0" fontId="17" fillId="0" borderId="20" xfId="133" quotePrefix="1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26" fillId="0" borderId="0" xfId="120" applyNumberFormat="1" applyFont="1" applyFill="1" applyBorder="1" applyAlignment="1" applyProtection="1">
      <alignment horizontal="center" vertical="center"/>
    </xf>
    <xf numFmtId="0" fontId="25" fillId="0" borderId="0" xfId="120" applyNumberFormat="1" applyFont="1" applyFill="1" applyBorder="1" applyAlignment="1" applyProtection="1">
      <alignment horizontal="center" vertical="center"/>
    </xf>
    <xf numFmtId="0" fontId="17" fillId="0" borderId="0" xfId="120" applyNumberFormat="1" applyFont="1" applyFill="1" applyBorder="1" applyAlignment="1" applyProtection="1">
      <alignment horizontal="center" vertical="center"/>
    </xf>
    <xf numFmtId="0" fontId="27" fillId="0" borderId="0" xfId="12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7" fillId="0" borderId="0" xfId="0" applyNumberFormat="1" applyFont="1" applyFill="1" applyBorder="1" applyAlignment="1" applyProtection="1">
      <alignment vertical="center"/>
    </xf>
    <xf numFmtId="0" fontId="45" fillId="0" borderId="0" xfId="133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23" fillId="0" borderId="0" xfId="10" applyNumberFormat="1" applyFont="1" applyFill="1" applyBorder="1" applyAlignment="1" applyProtection="1">
      <alignment horizontal="center" vertical="center" shrinkToFit="1"/>
    </xf>
    <xf numFmtId="0" fontId="29" fillId="0" borderId="0" xfId="12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30" xfId="0" applyNumberFormat="1" applyFont="1" applyFill="1" applyBorder="1" applyAlignment="1" applyProtection="1">
      <alignment horizontal="center" vertical="center" shrinkToFit="1"/>
    </xf>
    <xf numFmtId="0" fontId="0" fillId="0" borderId="9" xfId="0" applyNumberFormat="1" applyFont="1" applyFill="1" applyBorder="1" applyAlignment="1" applyProtection="1">
      <alignment horizontal="center" vertical="center" shrinkToFit="1"/>
    </xf>
    <xf numFmtId="0" fontId="43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30" xfId="0" applyNumberFormat="1" applyFont="1" applyFill="1" applyBorder="1" applyAlignment="1" applyProtection="1">
      <alignment horizontal="center" vertical="center" shrinkToFit="1"/>
    </xf>
    <xf numFmtId="0" fontId="23" fillId="0" borderId="9" xfId="10" quotePrefix="1" applyNumberFormat="1" applyFont="1" applyFill="1" applyBorder="1" applyAlignment="1" applyProtection="1">
      <alignment horizontal="center" vertical="center" shrinkToFit="1"/>
    </xf>
    <xf numFmtId="0" fontId="23" fillId="0" borderId="26" xfId="10" quotePrefix="1" applyNumberFormat="1" applyFont="1" applyFill="1" applyBorder="1" applyAlignment="1" applyProtection="1">
      <alignment horizontal="center" vertical="center" shrinkToFit="1"/>
    </xf>
    <xf numFmtId="0" fontId="0" fillId="0" borderId="89" xfId="0" applyNumberFormat="1" applyFont="1" applyFill="1" applyBorder="1" applyAlignment="1" applyProtection="1">
      <alignment vertical="center"/>
    </xf>
    <xf numFmtId="0" fontId="0" fillId="0" borderId="90" xfId="0" applyBorder="1">
      <alignment vertical="center"/>
    </xf>
    <xf numFmtId="0" fontId="0" fillId="0" borderId="88" xfId="0" applyNumberFormat="1" applyFont="1" applyFill="1" applyBorder="1" applyAlignment="1" applyProtection="1">
      <alignment vertical="center"/>
    </xf>
    <xf numFmtId="0" fontId="0" fillId="0" borderId="90" xfId="0" applyNumberFormat="1" applyFont="1" applyFill="1" applyBorder="1" applyAlignment="1" applyProtection="1">
      <alignment horizontal="center" vertical="center" shrinkToFit="1"/>
    </xf>
    <xf numFmtId="0" fontId="0" fillId="0" borderId="88" xfId="0" applyNumberFormat="1" applyFont="1" applyFill="1" applyBorder="1" applyAlignment="1" applyProtection="1">
      <alignment horizontal="center" vertical="center" shrinkToFit="1"/>
    </xf>
    <xf numFmtId="0" fontId="0" fillId="0" borderId="92" xfId="0" applyNumberFormat="1" applyFont="1" applyFill="1" applyBorder="1" applyAlignment="1" applyProtection="1">
      <alignment horizontal="center" vertical="center" shrinkToFit="1"/>
    </xf>
    <xf numFmtId="0" fontId="0" fillId="0" borderId="89" xfId="0" applyNumberFormat="1" applyFont="1" applyFill="1" applyBorder="1" applyAlignment="1" applyProtection="1">
      <alignment horizontal="center" vertical="center" shrinkToFit="1"/>
    </xf>
    <xf numFmtId="0" fontId="0" fillId="0" borderId="91" xfId="0" applyNumberFormat="1" applyFont="1" applyFill="1" applyBorder="1" applyAlignment="1" applyProtection="1">
      <alignment horizontal="center" vertical="center" shrinkToFit="1"/>
    </xf>
    <xf numFmtId="0" fontId="0" fillId="0" borderId="93" xfId="0" applyNumberFormat="1" applyFont="1" applyFill="1" applyBorder="1" applyAlignment="1" applyProtection="1">
      <alignment horizontal="center" vertical="center" shrinkToFit="1"/>
    </xf>
    <xf numFmtId="0" fontId="0" fillId="0" borderId="94" xfId="0" applyNumberFormat="1" applyFont="1" applyFill="1" applyBorder="1" applyAlignment="1" applyProtection="1">
      <alignment horizontal="center" vertical="center" shrinkToFit="1"/>
    </xf>
    <xf numFmtId="0" fontId="0" fillId="0" borderId="91" xfId="0" applyNumberFormat="1" applyFont="1" applyFill="1" applyBorder="1" applyAlignment="1" applyProtection="1">
      <alignment horizontal="right" vertical="center"/>
    </xf>
    <xf numFmtId="0" fontId="46" fillId="0" borderId="0" xfId="120" applyNumberFormat="1" applyFont="1" applyFill="1" applyBorder="1" applyAlignment="1" applyProtection="1">
      <alignment horizontal="center" vertical="center"/>
    </xf>
    <xf numFmtId="0" fontId="34" fillId="0" borderId="0" xfId="120" applyNumberFormat="1" applyFont="1" applyFill="1" applyBorder="1" applyAlignment="1" applyProtection="1">
      <alignment horizontal="center" vertical="center"/>
    </xf>
    <xf numFmtId="0" fontId="36" fillId="0" borderId="0" xfId="133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2" fillId="0" borderId="48" xfId="120" applyNumberFormat="1" applyFont="1" applyFill="1" applyBorder="1" applyAlignment="1" applyProtection="1">
      <alignment horizontal="center" vertical="center"/>
    </xf>
    <xf numFmtId="0" fontId="0" fillId="0" borderId="49" xfId="0" applyNumberFormat="1" applyFont="1" applyFill="1" applyBorder="1" applyAlignment="1" applyProtection="1">
      <alignment horizontal="center" vertical="center"/>
    </xf>
    <xf numFmtId="0" fontId="22" fillId="0" borderId="0" xfId="12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2" fillId="0" borderId="39" xfId="120" applyNumberFormat="1" applyFont="1" applyFill="1" applyBorder="1" applyAlignment="1" applyProtection="1">
      <alignment horizontal="center" vertical="center" shrinkToFit="1"/>
    </xf>
    <xf numFmtId="0" fontId="2" fillId="0" borderId="39" xfId="120" applyNumberFormat="1" applyFont="1" applyFill="1" applyBorder="1" applyAlignment="1" applyProtection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</xf>
    <xf numFmtId="0" fontId="0" fillId="0" borderId="50" xfId="0" applyNumberFormat="1" applyFont="1" applyFill="1" applyBorder="1" applyAlignment="1" applyProtection="1">
      <alignment horizontal="center" vertical="center" shrinkToFit="1"/>
    </xf>
    <xf numFmtId="0" fontId="0" fillId="0" borderId="43" xfId="0" applyNumberFormat="1" applyFont="1" applyFill="1" applyBorder="1" applyAlignment="1" applyProtection="1">
      <alignment horizontal="center" vertical="center" shrinkToFit="1"/>
    </xf>
    <xf numFmtId="0" fontId="0" fillId="0" borderId="51" xfId="0" applyNumberFormat="1" applyFont="1" applyFill="1" applyBorder="1" applyAlignment="1" applyProtection="1">
      <alignment horizontal="center" vertical="center" shrinkToFit="1"/>
    </xf>
    <xf numFmtId="0" fontId="22" fillId="0" borderId="0" xfId="12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120" applyNumberFormat="1" applyFont="1" applyFill="1" applyBorder="1" applyAlignment="1" applyProtection="1">
      <alignment horizontal="center" vertical="center" shrinkToFit="1"/>
    </xf>
    <xf numFmtId="0" fontId="17" fillId="0" borderId="40" xfId="10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17" fillId="0" borderId="25" xfId="1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0" xfId="10" applyNumberFormat="1" applyFont="1" applyFill="1" applyBorder="1" applyAlignment="1" applyProtection="1">
      <alignment horizontal="center" vertical="center"/>
    </xf>
    <xf numFmtId="0" fontId="17" fillId="0" borderId="45" xfId="1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22" fillId="0" borderId="45" xfId="10" applyNumberFormat="1" applyFont="1" applyFill="1" applyBorder="1" applyAlignment="1" applyProtection="1">
      <alignment horizontal="center" vertical="center"/>
    </xf>
    <xf numFmtId="0" fontId="22" fillId="0" borderId="30" xfId="10" applyNumberFormat="1" applyFont="1" applyFill="1" applyBorder="1" applyAlignment="1" applyProtection="1">
      <alignment horizontal="center" vertical="center"/>
    </xf>
    <xf numFmtId="0" fontId="22" fillId="0" borderId="38" xfId="10" applyNumberFormat="1" applyFont="1" applyFill="1" applyBorder="1" applyAlignment="1" applyProtection="1">
      <alignment horizontal="center" vertical="center"/>
    </xf>
    <xf numFmtId="0" fontId="22" fillId="0" borderId="37" xfId="10" applyNumberFormat="1" applyFont="1" applyFill="1" applyBorder="1" applyAlignment="1" applyProtection="1">
      <alignment horizontal="center" vertical="center"/>
    </xf>
    <xf numFmtId="0" fontId="22" fillId="0" borderId="32" xfId="10" applyNumberFormat="1" applyFont="1" applyFill="1" applyBorder="1" applyAlignment="1" applyProtection="1">
      <alignment horizontal="center" vertical="center"/>
    </xf>
    <xf numFmtId="0" fontId="22" fillId="0" borderId="34" xfId="10" applyNumberFormat="1" applyFont="1" applyFill="1" applyBorder="1" applyAlignment="1" applyProtection="1">
      <alignment horizontal="center" vertical="center"/>
    </xf>
    <xf numFmtId="0" fontId="41" fillId="0" borderId="15" xfId="10" applyNumberFormat="1" applyFont="1" applyFill="1" applyBorder="1" applyAlignment="1" applyProtection="1">
      <alignment horizontal="center" vertical="center" shrinkToFit="1"/>
    </xf>
    <xf numFmtId="20" fontId="21" fillId="0" borderId="45" xfId="10" applyNumberFormat="1" applyFont="1" applyFill="1" applyBorder="1" applyAlignment="1" applyProtection="1">
      <alignment horizontal="center" vertical="center"/>
    </xf>
    <xf numFmtId="20" fontId="21" fillId="0" borderId="30" xfId="10" applyNumberFormat="1" applyFont="1" applyFill="1" applyBorder="1" applyAlignment="1" applyProtection="1">
      <alignment horizontal="center" vertical="center"/>
    </xf>
    <xf numFmtId="20" fontId="21" fillId="0" borderId="38" xfId="10" applyNumberFormat="1" applyFont="1" applyFill="1" applyBorder="1" applyAlignment="1" applyProtection="1">
      <alignment horizontal="center" vertical="center"/>
    </xf>
    <xf numFmtId="0" fontId="48" fillId="0" borderId="45" xfId="10" applyNumberFormat="1" applyFont="1" applyFill="1" applyBorder="1" applyAlignment="1" applyProtection="1">
      <alignment horizontal="center" vertical="center" shrinkToFit="1"/>
    </xf>
    <xf numFmtId="0" fontId="0" fillId="0" borderId="38" xfId="0" applyNumberFormat="1" applyFont="1" applyFill="1" applyBorder="1" applyAlignment="1" applyProtection="1">
      <alignment vertical="center" shrinkToFit="1"/>
    </xf>
    <xf numFmtId="0" fontId="24" fillId="0" borderId="45" xfId="10" applyNumberFormat="1" applyFont="1" applyFill="1" applyBorder="1" applyAlignment="1" applyProtection="1">
      <alignment horizontal="center" vertical="center" shrinkToFit="1"/>
    </xf>
    <xf numFmtId="0" fontId="24" fillId="0" borderId="17" xfId="10" applyNumberFormat="1" applyFont="1" applyFill="1" applyBorder="1" applyAlignment="1" applyProtection="1">
      <alignment horizontal="center" vertical="center" shrinkToFit="1"/>
    </xf>
    <xf numFmtId="0" fontId="0" fillId="0" borderId="17" xfId="0" applyNumberFormat="1" applyFont="1" applyFill="1" applyBorder="1" applyAlignment="1" applyProtection="1">
      <alignment vertical="center" shrinkToFit="1"/>
    </xf>
    <xf numFmtId="0" fontId="21" fillId="0" borderId="17" xfId="10" applyNumberFormat="1" applyFont="1" applyFill="1" applyBorder="1" applyAlignment="1" applyProtection="1">
      <alignment horizontal="center" vertical="center" textRotation="255"/>
    </xf>
    <xf numFmtId="0" fontId="31" fillId="0" borderId="35" xfId="10" applyNumberFormat="1" applyFont="1" applyFill="1" applyBorder="1" applyAlignment="1" applyProtection="1">
      <alignment horizontal="center" vertical="center" textRotation="255"/>
    </xf>
    <xf numFmtId="0" fontId="31" fillId="0" borderId="17" xfId="10" applyNumberFormat="1" applyFont="1" applyFill="1" applyBorder="1" applyAlignment="1" applyProtection="1">
      <alignment horizontal="center" vertical="center" textRotation="255"/>
    </xf>
    <xf numFmtId="0" fontId="24" fillId="0" borderId="31" xfId="10" applyNumberFormat="1" applyFont="1" applyFill="1" applyBorder="1" applyAlignment="1" applyProtection="1">
      <alignment horizontal="center" vertical="center" shrinkToFit="1"/>
    </xf>
    <xf numFmtId="0" fontId="0" fillId="0" borderId="31" xfId="0" applyNumberFormat="1" applyFont="1" applyFill="1" applyBorder="1" applyAlignment="1" applyProtection="1">
      <alignment vertical="center" shrinkToFit="1"/>
    </xf>
    <xf numFmtId="0" fontId="24" fillId="0" borderId="25" xfId="10" applyNumberFormat="1" applyFont="1" applyFill="1" applyBorder="1" applyAlignment="1" applyProtection="1">
      <alignment horizontal="center" vertical="center" shrinkToFit="1"/>
    </xf>
    <xf numFmtId="0" fontId="0" fillId="0" borderId="26" xfId="0" applyNumberFormat="1" applyFont="1" applyFill="1" applyBorder="1" applyAlignment="1" applyProtection="1">
      <alignment vertical="center" shrinkToFit="1"/>
    </xf>
    <xf numFmtId="0" fontId="23" fillId="0" borderId="84" xfId="10" applyNumberFormat="1" applyFont="1" applyFill="1" applyBorder="1" applyAlignment="1" applyProtection="1">
      <alignment horizontal="center" vertical="center" shrinkToFit="1"/>
    </xf>
    <xf numFmtId="0" fontId="0" fillId="0" borderId="85" xfId="0" applyNumberFormat="1" applyFont="1" applyFill="1" applyBorder="1" applyAlignment="1" applyProtection="1">
      <alignment horizontal="center" vertical="center" shrinkToFit="1"/>
    </xf>
    <xf numFmtId="0" fontId="23" fillId="0" borderId="74" xfId="10" applyNumberFormat="1" applyFont="1" applyFill="1" applyBorder="1" applyAlignment="1" applyProtection="1">
      <alignment horizontal="center" vertical="center" shrinkToFit="1"/>
    </xf>
    <xf numFmtId="0" fontId="0" fillId="0" borderId="75" xfId="0" applyNumberFormat="1" applyFont="1" applyFill="1" applyBorder="1" applyAlignment="1" applyProtection="1">
      <alignment horizontal="center" vertical="center" shrinkToFit="1"/>
    </xf>
    <xf numFmtId="0" fontId="41" fillId="0" borderId="37" xfId="10" applyNumberFormat="1" applyFont="1" applyFill="1" applyBorder="1" applyAlignment="1" applyProtection="1">
      <alignment horizontal="center" vertical="center" shrinkToFit="1"/>
    </xf>
    <xf numFmtId="0" fontId="42" fillId="0" borderId="32" xfId="0" applyNumberFormat="1" applyFont="1" applyFill="1" applyBorder="1" applyAlignment="1" applyProtection="1">
      <alignment vertical="center" shrinkToFit="1"/>
    </xf>
    <xf numFmtId="0" fontId="42" fillId="0" borderId="34" xfId="0" applyNumberFormat="1" applyFont="1" applyFill="1" applyBorder="1" applyAlignment="1" applyProtection="1">
      <alignment vertical="center" shrinkToFit="1"/>
    </xf>
    <xf numFmtId="0" fontId="24" fillId="0" borderId="40" xfId="10" applyNumberFormat="1" applyFont="1" applyFill="1" applyBorder="1" applyAlignment="1" applyProtection="1">
      <alignment horizontal="center" vertical="center" shrinkToFit="1"/>
    </xf>
    <xf numFmtId="0" fontId="0" fillId="0" borderId="27" xfId="0" applyNumberFormat="1" applyFont="1" applyFill="1" applyBorder="1" applyAlignment="1" applyProtection="1">
      <alignment horizontal="center" vertical="center" shrinkToFit="1"/>
    </xf>
    <xf numFmtId="0" fontId="31" fillId="0" borderId="40" xfId="10" applyNumberFormat="1" applyFont="1" applyFill="1" applyBorder="1" applyAlignment="1" applyProtection="1">
      <alignment horizontal="center" vertical="center" shrinkToFit="1"/>
    </xf>
    <xf numFmtId="0" fontId="31" fillId="0" borderId="0" xfId="10" applyNumberFormat="1" applyFont="1" applyFill="1" applyBorder="1" applyAlignment="1" applyProtection="1">
      <alignment horizontal="center" vertical="center" shrinkToFit="1"/>
    </xf>
    <xf numFmtId="0" fontId="31" fillId="0" borderId="27" xfId="10" applyNumberFormat="1" applyFont="1" applyFill="1" applyBorder="1" applyAlignment="1" applyProtection="1">
      <alignment horizontal="center" vertical="center" shrinkToFit="1"/>
    </xf>
    <xf numFmtId="0" fontId="29" fillId="0" borderId="32" xfId="10" applyNumberFormat="1" applyFont="1" applyFill="1" applyBorder="1" applyAlignment="1" applyProtection="1">
      <alignment horizontal="center" vertical="center"/>
    </xf>
    <xf numFmtId="0" fontId="29" fillId="0" borderId="34" xfId="10" applyNumberFormat="1" applyFont="1" applyFill="1" applyBorder="1" applyAlignment="1" applyProtection="1">
      <alignment horizontal="center" vertical="center"/>
    </xf>
    <xf numFmtId="20" fontId="21" fillId="0" borderId="17" xfId="1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8" xfId="0" applyNumberFormat="1" applyFont="1" applyFill="1" applyBorder="1" applyAlignment="1" applyProtection="1">
      <alignment horizontal="center" vertical="center" shrinkToFit="1"/>
    </xf>
    <xf numFmtId="20" fontId="21" fillId="0" borderId="35" xfId="10" applyNumberFormat="1" applyFont="1" applyFill="1" applyBorder="1" applyAlignment="1" applyProtection="1">
      <alignment horizontal="center" vertical="center"/>
    </xf>
    <xf numFmtId="0" fontId="17" fillId="0" borderId="17" xfId="10" applyNumberFormat="1" applyFont="1" applyFill="1" applyBorder="1" applyAlignment="1" applyProtection="1">
      <alignment horizontal="center" vertical="center"/>
    </xf>
    <xf numFmtId="0" fontId="17" fillId="0" borderId="35" xfId="10" applyNumberFormat="1" applyFont="1" applyFill="1" applyBorder="1" applyAlignment="1" applyProtection="1">
      <alignment horizontal="center" vertical="center"/>
    </xf>
    <xf numFmtId="0" fontId="22" fillId="0" borderId="17" xfId="1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28" fillId="0" borderId="71" xfId="10" applyNumberFormat="1" applyFont="1" applyFill="1" applyBorder="1" applyAlignment="1" applyProtection="1">
      <alignment horizontal="center" vertical="center" shrinkToFit="1"/>
    </xf>
    <xf numFmtId="0" fontId="0" fillId="0" borderId="36" xfId="0" applyNumberFormat="1" applyFont="1" applyFill="1" applyBorder="1" applyAlignment="1" applyProtection="1">
      <alignment horizontal="center" vertical="center" shrinkToFit="1"/>
    </xf>
    <xf numFmtId="0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25" xfId="0" applyNumberFormat="1" applyFont="1" applyFill="1" applyBorder="1" applyAlignment="1" applyProtection="1">
      <alignment horizontal="center" vertical="center" shrinkToFit="1"/>
    </xf>
    <xf numFmtId="0" fontId="0" fillId="0" borderId="26" xfId="0" applyNumberFormat="1" applyFont="1" applyFill="1" applyBorder="1" applyAlignment="1" applyProtection="1">
      <alignment horizontal="center" vertical="center" shrinkToFit="1"/>
    </xf>
    <xf numFmtId="0" fontId="17" fillId="0" borderId="45" xfId="10" applyNumberFormat="1" applyFont="1" applyFill="1" applyBorder="1" applyAlignment="1" applyProtection="1">
      <alignment horizontal="center" vertical="center" wrapText="1"/>
    </xf>
    <xf numFmtId="0" fontId="17" fillId="0" borderId="30" xfId="10" applyNumberFormat="1" applyFont="1" applyFill="1" applyBorder="1" applyAlignment="1" applyProtection="1">
      <alignment horizontal="center" vertical="center"/>
    </xf>
    <xf numFmtId="0" fontId="0" fillId="0" borderId="4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horizontal="center" vertical="center"/>
    </xf>
    <xf numFmtId="0" fontId="17" fillId="0" borderId="0" xfId="1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vertical="center"/>
    </xf>
    <xf numFmtId="0" fontId="39" fillId="0" borderId="40" xfId="10" applyNumberFormat="1" applyFont="1" applyFill="1" applyBorder="1" applyAlignment="1" applyProtection="1">
      <alignment horizontal="center" vertical="center" shrinkToFit="1"/>
    </xf>
    <xf numFmtId="0" fontId="40" fillId="0" borderId="0" xfId="10" applyNumberFormat="1" applyFont="1" applyFill="1" applyBorder="1" applyAlignment="1" applyProtection="1">
      <alignment horizontal="center" vertical="center" shrinkToFit="1"/>
    </xf>
    <xf numFmtId="0" fontId="39" fillId="0" borderId="0" xfId="10" applyNumberFormat="1" applyFont="1" applyFill="1" applyBorder="1" applyAlignment="1" applyProtection="1">
      <alignment horizontal="center" vertical="center" shrinkToFit="1"/>
    </xf>
    <xf numFmtId="0" fontId="40" fillId="0" borderId="27" xfId="10" applyNumberFormat="1" applyFont="1" applyFill="1" applyBorder="1" applyAlignment="1" applyProtection="1">
      <alignment horizontal="center" vertical="center" shrinkToFit="1"/>
    </xf>
    <xf numFmtId="14" fontId="37" fillId="0" borderId="0" xfId="0" applyNumberFormat="1" applyFont="1" applyFill="1" applyBorder="1" applyAlignment="1" applyProtection="1">
      <alignment horizontal="righ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0" fillId="0" borderId="0" xfId="120" applyNumberFormat="1" applyFont="1" applyFill="1" applyBorder="1" applyAlignment="1" applyProtection="1">
      <alignment horizontal="center" vertical="center"/>
    </xf>
    <xf numFmtId="0" fontId="36" fillId="0" borderId="0" xfId="12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7" fillId="0" borderId="83" xfId="120" applyNumberFormat="1" applyFont="1" applyFill="1" applyBorder="1" applyAlignment="1" applyProtection="1">
      <alignment horizontal="center" vertical="center"/>
    </xf>
    <xf numFmtId="0" fontId="17" fillId="0" borderId="22" xfId="120" applyNumberFormat="1" applyFont="1" applyFill="1" applyBorder="1" applyAlignment="1" applyProtection="1">
      <alignment horizontal="center" vertical="center"/>
    </xf>
    <xf numFmtId="0" fontId="17" fillId="0" borderId="18" xfId="120" applyNumberFormat="1" applyFont="1" applyFill="1" applyBorder="1" applyAlignment="1" applyProtection="1">
      <alignment horizontal="center" vertical="center"/>
    </xf>
    <xf numFmtId="0" fontId="17" fillId="0" borderId="82" xfId="120" applyNumberFormat="1" applyFont="1" applyFill="1" applyBorder="1" applyAlignment="1" applyProtection="1">
      <alignment horizontal="center" vertical="center"/>
    </xf>
    <xf numFmtId="0" fontId="21" fillId="0" borderId="45" xfId="120" applyFont="1" applyFill="1" applyBorder="1" applyAlignment="1" applyProtection="1">
      <alignment horizontal="center" vertical="center" shrinkToFit="1"/>
    </xf>
    <xf numFmtId="0" fontId="21" fillId="0" borderId="30" xfId="120" applyFont="1" applyFill="1" applyBorder="1" applyAlignment="1" applyProtection="1">
      <alignment horizontal="center" vertical="center" shrinkToFit="1"/>
    </xf>
    <xf numFmtId="0" fontId="21" fillId="0" borderId="38" xfId="120" applyFont="1" applyFill="1" applyBorder="1" applyAlignment="1" applyProtection="1">
      <alignment horizontal="center" vertical="center" shrinkToFit="1"/>
    </xf>
    <xf numFmtId="0" fontId="17" fillId="0" borderId="77" xfId="120" applyFont="1" applyFill="1" applyBorder="1" applyAlignment="1" applyProtection="1">
      <alignment horizontal="center" vertical="center" shrinkToFit="1"/>
    </xf>
    <xf numFmtId="0" fontId="17" fillId="0" borderId="78" xfId="120" applyFont="1" applyFill="1" applyBorder="1" applyAlignment="1" applyProtection="1">
      <alignment horizontal="center" vertical="center" shrinkToFit="1"/>
    </xf>
    <xf numFmtId="0" fontId="17" fillId="0" borderId="86" xfId="120" applyFont="1" applyFill="1" applyBorder="1" applyAlignment="1" applyProtection="1">
      <alignment horizontal="center" vertical="center" shrinkToFit="1"/>
    </xf>
    <xf numFmtId="0" fontId="17" fillId="0" borderId="87" xfId="120" applyFont="1" applyFill="1" applyBorder="1" applyAlignment="1" applyProtection="1">
      <alignment horizontal="center" vertical="center" shrinkToFit="1"/>
    </xf>
    <xf numFmtId="0" fontId="26" fillId="0" borderId="56" xfId="120" applyNumberFormat="1" applyFont="1" applyFill="1" applyBorder="1" applyAlignment="1" applyProtection="1">
      <alignment horizontal="center" vertical="center"/>
    </xf>
    <xf numFmtId="0" fontId="26" fillId="0" borderId="57" xfId="120" applyNumberFormat="1" applyFont="1" applyFill="1" applyBorder="1" applyAlignment="1" applyProtection="1">
      <alignment horizontal="center" vertical="center"/>
    </xf>
    <xf numFmtId="0" fontId="26" fillId="0" borderId="58" xfId="120" applyNumberFormat="1" applyFont="1" applyFill="1" applyBorder="1" applyAlignment="1" applyProtection="1">
      <alignment horizontal="center" vertical="center"/>
    </xf>
    <xf numFmtId="0" fontId="17" fillId="0" borderId="67" xfId="120" applyNumberFormat="1" applyFont="1" applyFill="1" applyBorder="1" applyAlignment="1" applyProtection="1">
      <alignment horizontal="center" vertical="center"/>
    </xf>
    <xf numFmtId="0" fontId="17" fillId="0" borderId="68" xfId="120" applyNumberFormat="1" applyFont="1" applyFill="1" applyBorder="1" applyAlignment="1" applyProtection="1">
      <alignment horizontal="center" vertical="center"/>
    </xf>
    <xf numFmtId="0" fontId="17" fillId="0" borderId="69" xfId="120" applyNumberFormat="1" applyFont="1" applyFill="1" applyBorder="1" applyAlignment="1" applyProtection="1">
      <alignment horizontal="center" vertical="center"/>
    </xf>
    <xf numFmtId="0" fontId="26" fillId="0" borderId="62" xfId="120" applyNumberFormat="1" applyFont="1" applyFill="1" applyBorder="1" applyAlignment="1" applyProtection="1">
      <alignment horizontal="center" vertical="center"/>
    </xf>
    <xf numFmtId="0" fontId="17" fillId="0" borderId="52" xfId="120" applyNumberFormat="1" applyFont="1" applyFill="1" applyBorder="1" applyAlignment="1" applyProtection="1">
      <alignment horizontal="center" vertical="center"/>
    </xf>
    <xf numFmtId="0" fontId="17" fillId="0" borderId="63" xfId="120" applyNumberFormat="1" applyFont="1" applyFill="1" applyBorder="1" applyAlignment="1" applyProtection="1">
      <alignment horizontal="center" vertical="center"/>
    </xf>
    <xf numFmtId="0" fontId="17" fillId="0" borderId="64" xfId="120" applyNumberFormat="1" applyFont="1" applyFill="1" applyBorder="1" applyAlignment="1" applyProtection="1">
      <alignment horizontal="center" vertical="center"/>
    </xf>
    <xf numFmtId="0" fontId="17" fillId="0" borderId="65" xfId="120" applyNumberFormat="1" applyFont="1" applyFill="1" applyBorder="1" applyAlignment="1" applyProtection="1">
      <alignment horizontal="center" vertical="center"/>
    </xf>
    <xf numFmtId="0" fontId="17" fillId="0" borderId="66" xfId="120" applyNumberFormat="1" applyFont="1" applyFill="1" applyBorder="1" applyAlignment="1" applyProtection="1">
      <alignment horizontal="center" vertical="center"/>
    </xf>
    <xf numFmtId="0" fontId="17" fillId="0" borderId="59" xfId="120" applyNumberFormat="1" applyFont="1" applyFill="1" applyBorder="1" applyAlignment="1" applyProtection="1">
      <alignment horizontal="center" vertical="center"/>
    </xf>
    <xf numFmtId="0" fontId="17" fillId="0" borderId="60" xfId="120" applyNumberFormat="1" applyFont="1" applyFill="1" applyBorder="1" applyAlignment="1" applyProtection="1">
      <alignment horizontal="center" vertical="center"/>
    </xf>
    <xf numFmtId="0" fontId="17" fillId="0" borderId="61" xfId="120" applyNumberFormat="1" applyFont="1" applyFill="1" applyBorder="1" applyAlignment="1" applyProtection="1">
      <alignment horizontal="center" vertical="center"/>
    </xf>
    <xf numFmtId="0" fontId="26" fillId="0" borderId="52" xfId="120" applyNumberFormat="1" applyFont="1" applyFill="1" applyBorder="1" applyAlignment="1" applyProtection="1">
      <alignment horizontal="center" vertical="center"/>
    </xf>
    <xf numFmtId="0" fontId="17" fillId="0" borderId="71" xfId="120" applyFont="1" applyFill="1" applyBorder="1" applyAlignment="1" applyProtection="1">
      <alignment horizontal="center" vertical="center" shrinkToFit="1"/>
    </xf>
    <xf numFmtId="0" fontId="17" fillId="0" borderId="36" xfId="120" applyFont="1" applyFill="1" applyBorder="1" applyAlignment="1" applyProtection="1">
      <alignment horizontal="center" vertical="center" shrinkToFit="1"/>
    </xf>
    <xf numFmtId="0" fontId="17" fillId="0" borderId="15" xfId="120" applyFont="1" applyFill="1" applyBorder="1" applyAlignment="1" applyProtection="1">
      <alignment horizontal="center" vertical="center" shrinkToFit="1"/>
    </xf>
    <xf numFmtId="0" fontId="17" fillId="0" borderId="74" xfId="120" applyFont="1" applyFill="1" applyBorder="1" applyAlignment="1" applyProtection="1">
      <alignment horizontal="center" vertical="center" shrinkToFit="1"/>
    </xf>
    <xf numFmtId="0" fontId="17" fillId="0" borderId="75" xfId="120" applyFont="1" applyFill="1" applyBorder="1" applyAlignment="1" applyProtection="1">
      <alignment horizontal="center" vertical="center" shrinkToFit="1"/>
    </xf>
    <xf numFmtId="0" fontId="17" fillId="0" borderId="45" xfId="120" applyFont="1" applyFill="1" applyBorder="1" applyAlignment="1" applyProtection="1">
      <alignment horizontal="center" vertical="center" shrinkToFit="1"/>
    </xf>
    <xf numFmtId="0" fontId="17" fillId="0" borderId="25" xfId="120" applyFont="1" applyFill="1" applyBorder="1" applyAlignment="1" applyProtection="1">
      <alignment horizontal="center" vertical="center" shrinkToFit="1"/>
    </xf>
    <xf numFmtId="0" fontId="29" fillId="0" borderId="15" xfId="120" applyNumberFormat="1" applyFont="1" applyFill="1" applyBorder="1" applyAlignment="1" applyProtection="1">
      <alignment horizontal="left" vertical="center" shrinkToFit="1"/>
    </xf>
    <xf numFmtId="0" fontId="29" fillId="0" borderId="17" xfId="120" applyNumberFormat="1" applyFont="1" applyFill="1" applyBorder="1" applyAlignment="1" applyProtection="1">
      <alignment horizontal="left" vertical="center" shrinkToFit="1"/>
    </xf>
    <xf numFmtId="0" fontId="29" fillId="0" borderId="31" xfId="120" applyNumberFormat="1" applyFont="1" applyFill="1" applyBorder="1" applyAlignment="1" applyProtection="1">
      <alignment horizontal="left" vertical="center" shrinkToFit="1"/>
    </xf>
    <xf numFmtId="0" fontId="29" fillId="0" borderId="35" xfId="120" applyNumberFormat="1" applyFont="1" applyFill="1" applyBorder="1" applyAlignment="1" applyProtection="1">
      <alignment horizontal="left" vertical="center" shrinkToFit="1"/>
    </xf>
    <xf numFmtId="0" fontId="21" fillId="0" borderId="17" xfId="120" applyFont="1" applyFill="1" applyBorder="1" applyAlignment="1" applyProtection="1">
      <alignment horizontal="center" vertical="center" shrinkToFit="1"/>
    </xf>
    <xf numFmtId="0" fontId="17" fillId="0" borderId="53" xfId="120" applyNumberFormat="1" applyFont="1" applyFill="1" applyBorder="1" applyAlignment="1" applyProtection="1">
      <alignment horizontal="center" vertical="center"/>
    </xf>
    <xf numFmtId="0" fontId="17" fillId="0" borderId="54" xfId="120" applyNumberFormat="1" applyFont="1" applyFill="1" applyBorder="1" applyAlignment="1" applyProtection="1">
      <alignment horizontal="center" vertical="center"/>
    </xf>
    <xf numFmtId="0" fontId="17" fillId="0" borderId="55" xfId="120" applyNumberFormat="1" applyFont="1" applyFill="1" applyBorder="1" applyAlignment="1" applyProtection="1">
      <alignment horizontal="center" vertical="center"/>
    </xf>
    <xf numFmtId="0" fontId="17" fillId="0" borderId="79" xfId="120" applyNumberFormat="1" applyFont="1" applyFill="1" applyBorder="1" applyAlignment="1" applyProtection="1">
      <alignment horizontal="center" vertical="center"/>
    </xf>
    <xf numFmtId="0" fontId="17" fillId="0" borderId="80" xfId="120" applyNumberFormat="1" applyFont="1" applyFill="1" applyBorder="1" applyAlignment="1" applyProtection="1">
      <alignment horizontal="center" vertical="center"/>
    </xf>
    <xf numFmtId="0" fontId="17" fillId="0" borderId="81" xfId="120" applyNumberFormat="1" applyFont="1" applyFill="1" applyBorder="1" applyAlignment="1" applyProtection="1">
      <alignment horizontal="center" vertical="center"/>
    </xf>
    <xf numFmtId="0" fontId="29" fillId="0" borderId="20" xfId="120" applyNumberFormat="1" applyFont="1" applyFill="1" applyBorder="1" applyAlignment="1" applyProtection="1">
      <alignment horizontal="left" vertical="center" shrinkToFit="1"/>
    </xf>
    <xf numFmtId="0" fontId="49" fillId="0" borderId="15" xfId="120" applyNumberFormat="1" applyFont="1" applyFill="1" applyBorder="1" applyAlignment="1" applyProtection="1">
      <alignment horizontal="left" vertical="center" shrinkToFit="1"/>
    </xf>
    <xf numFmtId="0" fontId="17" fillId="0" borderId="44" xfId="120" applyFont="1" applyFill="1" applyBorder="1" applyAlignment="1" applyProtection="1">
      <alignment horizontal="center" vertical="center" shrinkToFit="1"/>
    </xf>
    <xf numFmtId="0" fontId="17" fillId="0" borderId="73" xfId="120" applyFont="1" applyFill="1" applyBorder="1" applyAlignment="1" applyProtection="1">
      <alignment horizontal="center" vertical="center" shrinkToFit="1"/>
    </xf>
    <xf numFmtId="0" fontId="17" fillId="0" borderId="72" xfId="120" applyFont="1" applyFill="1" applyBorder="1" applyAlignment="1" applyProtection="1">
      <alignment horizontal="center" vertical="center" shrinkToFit="1"/>
    </xf>
    <xf numFmtId="0" fontId="17" fillId="0" borderId="76" xfId="120" applyFont="1" applyFill="1" applyBorder="1" applyAlignment="1" applyProtection="1">
      <alignment horizontal="center" vertical="center" shrinkToFit="1"/>
    </xf>
    <xf numFmtId="0" fontId="17" fillId="0" borderId="17" xfId="120" applyFont="1" applyFill="1" applyBorder="1" applyAlignment="1" applyProtection="1">
      <alignment horizontal="center" vertical="center" shrinkToFit="1"/>
    </xf>
    <xf numFmtId="0" fontId="17" fillId="0" borderId="31" xfId="120" applyFont="1" applyFill="1" applyBorder="1" applyAlignment="1" applyProtection="1">
      <alignment horizontal="center" vertical="center" shrinkToFit="1"/>
    </xf>
    <xf numFmtId="0" fontId="17" fillId="0" borderId="20" xfId="120" applyFont="1" applyFill="1" applyBorder="1" applyAlignment="1" applyProtection="1">
      <alignment horizontal="center" vertical="center" shrinkToFit="1"/>
    </xf>
    <xf numFmtId="0" fontId="17" fillId="0" borderId="84" xfId="120" applyFont="1" applyFill="1" applyBorder="1" applyAlignment="1" applyProtection="1">
      <alignment horizontal="center" vertical="center" shrinkToFit="1"/>
    </xf>
    <xf numFmtId="0" fontId="17" fillId="0" borderId="85" xfId="120" applyFont="1" applyFill="1" applyBorder="1" applyAlignment="1" applyProtection="1">
      <alignment horizontal="center" vertical="center" shrinkToFit="1"/>
    </xf>
    <xf numFmtId="0" fontId="17" fillId="0" borderId="41" xfId="120" applyFont="1" applyFill="1" applyBorder="1" applyAlignment="1" applyProtection="1">
      <alignment horizontal="center" vertical="center" shrinkToFit="1"/>
    </xf>
    <xf numFmtId="0" fontId="36" fillId="0" borderId="16" xfId="120" applyFont="1" applyFill="1" applyBorder="1" applyAlignment="1" applyProtection="1">
      <alignment horizontal="center" vertical="center" shrinkToFit="1"/>
    </xf>
    <xf numFmtId="0" fontId="36" fillId="0" borderId="70" xfId="120" applyFont="1" applyFill="1" applyBorder="1" applyAlignment="1" applyProtection="1">
      <alignment horizontal="center" vertical="center" shrinkToFit="1"/>
    </xf>
    <xf numFmtId="0" fontId="36" fillId="0" borderId="21" xfId="120" applyFont="1" applyFill="1" applyBorder="1" applyAlignment="1" applyProtection="1">
      <alignment horizontal="center" vertical="center" shrinkToFit="1"/>
    </xf>
    <xf numFmtId="0" fontId="36" fillId="0" borderId="19" xfId="120" applyFont="1" applyFill="1" applyBorder="1" applyAlignment="1" applyProtection="1">
      <alignment horizontal="center" vertical="center" shrinkToFit="1"/>
    </xf>
    <xf numFmtId="0" fontId="26" fillId="0" borderId="63" xfId="12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1" xfId="0" applyNumberFormat="1" applyFont="1" applyFill="1" applyBorder="1" applyAlignment="1" applyProtection="1">
      <alignment horizontal="center" vertical="center" shrinkToFit="1"/>
    </xf>
    <xf numFmtId="0" fontId="33" fillId="0" borderId="15" xfId="0" applyNumberFormat="1" applyFont="1" applyFill="1" applyBorder="1" applyAlignment="1" applyProtection="1">
      <alignment horizontal="center" vertical="center" shrinkToFit="1"/>
    </xf>
    <xf numFmtId="0" fontId="20" fillId="0" borderId="15" xfId="0" applyNumberFormat="1" applyFont="1" applyFill="1" applyBorder="1" applyAlignment="1" applyProtection="1">
      <alignment horizontal="center" vertical="center" shrinkToFit="1"/>
    </xf>
    <xf numFmtId="0" fontId="0" fillId="0" borderId="30" xfId="0" applyNumberFormat="1" applyFont="1" applyFill="1" applyBorder="1" applyAlignment="1" applyProtection="1">
      <alignment horizontal="center" vertical="center" shrinkToFit="1"/>
    </xf>
    <xf numFmtId="0" fontId="0" fillId="0" borderId="92" xfId="0" applyNumberFormat="1" applyFont="1" applyFill="1" applyBorder="1" applyAlignment="1" applyProtection="1">
      <alignment horizontal="center" vertical="center" shrinkToFit="1"/>
    </xf>
    <xf numFmtId="0" fontId="43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7" fillId="0" borderId="37" xfId="0" applyNumberFormat="1" applyFont="1" applyFill="1" applyBorder="1" applyAlignment="1" applyProtection="1">
      <alignment horizontal="center" vertical="center" shrinkToFit="1"/>
    </xf>
    <xf numFmtId="0" fontId="0" fillId="0" borderId="34" xfId="0" applyNumberFormat="1" applyFont="1" applyFill="1" applyBorder="1" applyAlignment="1" applyProtection="1">
      <alignment horizontal="center" vertical="center" shrinkToFit="1"/>
    </xf>
    <xf numFmtId="0" fontId="47" fillId="0" borderId="37" xfId="0" applyNumberFormat="1" applyFont="1" applyFill="1" applyBorder="1" applyAlignment="1" applyProtection="1">
      <alignment horizontal="center" vertical="center" textRotation="255" shrinkToFit="1"/>
    </xf>
    <xf numFmtId="0" fontId="0" fillId="0" borderId="34" xfId="0" applyNumberFormat="1" applyFont="1" applyFill="1" applyBorder="1" applyAlignment="1" applyProtection="1">
      <alignment horizontal="center" vertical="center" textRotation="255" shrinkToFit="1"/>
    </xf>
  </cellXfs>
  <cellStyles count="176">
    <cellStyle name="20% - アクセント 1" xfId="13" builtinId="30" customBuiltin="1"/>
    <cellStyle name="20% - アクセント 1 2" xfId="148" xr:uid="{00000000-0005-0000-0000-000001000000}"/>
    <cellStyle name="20% - アクセント 2" xfId="14" builtinId="34" customBuiltin="1"/>
    <cellStyle name="20% - アクセント 2 2" xfId="55" xr:uid="{00000000-0005-0000-0000-000003000000}"/>
    <cellStyle name="20% - アクセント 3" xfId="18" builtinId="38" customBuiltin="1"/>
    <cellStyle name="20% - アクセント 3 2" xfId="108" xr:uid="{00000000-0005-0000-0000-000005000000}"/>
    <cellStyle name="20% - アクセント 4" xfId="24" builtinId="42" customBuiltin="1"/>
    <cellStyle name="20% - アクセント 4 2" xfId="6" xr:uid="{00000000-0005-0000-0000-000007000000}"/>
    <cellStyle name="20% - アクセント 5" xfId="27" builtinId="46" customBuiltin="1"/>
    <cellStyle name="20% - アクセント 5 2" xfId="83" xr:uid="{00000000-0005-0000-0000-000009000000}"/>
    <cellStyle name="20% - アクセント 6" xfId="31" builtinId="50" customBuiltin="1"/>
    <cellStyle name="20% - アクセント 6 2" xfId="141" xr:uid="{00000000-0005-0000-0000-00000B000000}"/>
    <cellStyle name="40% - アクセント 1" xfId="103" builtinId="31" customBuiltin="1"/>
    <cellStyle name="40% - アクセント 1 2" xfId="28" xr:uid="{00000000-0005-0000-0000-00000D000000}"/>
    <cellStyle name="40% - アクセント 2" xfId="106" builtinId="35" customBuiltin="1"/>
    <cellStyle name="40% - アクセント 2 2" xfId="94" xr:uid="{00000000-0005-0000-0000-00000F000000}"/>
    <cellStyle name="40% - アクセント 3" xfId="109" builtinId="39" customBuiltin="1"/>
    <cellStyle name="40% - アクセント 3 2" xfId="160" xr:uid="{00000000-0005-0000-0000-000011000000}"/>
    <cellStyle name="40% - アクセント 4" xfId="114" builtinId="43" customBuiltin="1"/>
    <cellStyle name="40% - アクセント 4 2" xfId="63" xr:uid="{00000000-0005-0000-0000-000013000000}"/>
    <cellStyle name="40% - アクセント 5" xfId="116" builtinId="47" customBuiltin="1"/>
    <cellStyle name="40% - アクセント 5 2" xfId="119" xr:uid="{00000000-0005-0000-0000-000015000000}"/>
    <cellStyle name="40% - アクセント 6" xfId="118" builtinId="51" customBuiltin="1"/>
    <cellStyle name="40% - アクセント 6 2" xfId="15" xr:uid="{00000000-0005-0000-0000-000017000000}"/>
    <cellStyle name="60% - アクセント 1" xfId="29" builtinId="32" customBuiltin="1"/>
    <cellStyle name="60% - アクセント 1 2" xfId="84" xr:uid="{00000000-0005-0000-0000-000019000000}"/>
    <cellStyle name="60% - アクセント 2" xfId="32" builtinId="36" customBuiltin="1"/>
    <cellStyle name="60% - アクセント 2 2" xfId="140" xr:uid="{00000000-0005-0000-0000-00001B000000}"/>
    <cellStyle name="60% - アクセント 3" xfId="35" builtinId="40" customBuiltin="1"/>
    <cellStyle name="60% - アクセント 3 2" xfId="45" xr:uid="{00000000-0005-0000-0000-00001D000000}"/>
    <cellStyle name="60% - アクセント 4" xfId="39" builtinId="44" customBuiltin="1"/>
    <cellStyle name="60% - アクセント 4 2" xfId="99" xr:uid="{00000000-0005-0000-0000-00001F000000}"/>
    <cellStyle name="60% - アクセント 5" xfId="44" builtinId="48" customBuiltin="1"/>
    <cellStyle name="60% - アクセント 5 2" xfId="172" xr:uid="{00000000-0005-0000-0000-000021000000}"/>
    <cellStyle name="60% - アクセント 6" xfId="50" builtinId="52" customBuiltin="1"/>
    <cellStyle name="60% - アクセント 6 2" xfId="75" xr:uid="{00000000-0005-0000-0000-000023000000}"/>
    <cellStyle name="アクセント 1" xfId="152" builtinId="29" customBuiltin="1"/>
    <cellStyle name="アクセント 1 - 20%" xfId="43" xr:uid="{00000000-0005-0000-0000-000025000000}"/>
    <cellStyle name="アクセント 1 - 40%" xfId="171" xr:uid="{00000000-0005-0000-0000-000026000000}"/>
    <cellStyle name="アクセント 1 - 60%" xfId="132" xr:uid="{00000000-0005-0000-0000-000027000000}"/>
    <cellStyle name="アクセント 1 2" xfId="34" xr:uid="{00000000-0005-0000-0000-000028000000}"/>
    <cellStyle name="アクセント 1 3" xfId="38" xr:uid="{00000000-0005-0000-0000-000029000000}"/>
    <cellStyle name="アクセント 1 4" xfId="42" xr:uid="{00000000-0005-0000-0000-00002A000000}"/>
    <cellStyle name="アクセント 1 5" xfId="49" xr:uid="{00000000-0005-0000-0000-00002B000000}"/>
    <cellStyle name="アクセント 1 6" xfId="53" xr:uid="{00000000-0005-0000-0000-00002C000000}"/>
    <cellStyle name="アクセント 1 7" xfId="54" xr:uid="{00000000-0005-0000-0000-00002D000000}"/>
    <cellStyle name="アクセント 1 8" xfId="58" xr:uid="{00000000-0005-0000-0000-00002E000000}"/>
    <cellStyle name="アクセント 1 9" xfId="59" xr:uid="{00000000-0005-0000-0000-00002F000000}"/>
    <cellStyle name="アクセント 2" xfId="158" builtinId="33" customBuiltin="1"/>
    <cellStyle name="アクセント 2 - 20%" xfId="71" xr:uid="{00000000-0005-0000-0000-000031000000}"/>
    <cellStyle name="アクセント 2 - 40%" xfId="23" xr:uid="{00000000-0005-0000-0000-000032000000}"/>
    <cellStyle name="アクセント 2 - 60%" xfId="157" xr:uid="{00000000-0005-0000-0000-000033000000}"/>
    <cellStyle name="アクセント 2 2" xfId="96" xr:uid="{00000000-0005-0000-0000-000034000000}"/>
    <cellStyle name="アクセント 2 3" xfId="97" xr:uid="{00000000-0005-0000-0000-000035000000}"/>
    <cellStyle name="アクセント 2 4" xfId="98" xr:uid="{00000000-0005-0000-0000-000036000000}"/>
    <cellStyle name="アクセント 2 5" xfId="102" xr:uid="{00000000-0005-0000-0000-000037000000}"/>
    <cellStyle name="アクセント 2 6" xfId="105" xr:uid="{00000000-0005-0000-0000-000038000000}"/>
    <cellStyle name="アクセント 2 7" xfId="107" xr:uid="{00000000-0005-0000-0000-000039000000}"/>
    <cellStyle name="アクセント 2 8" xfId="113" xr:uid="{00000000-0005-0000-0000-00003A000000}"/>
    <cellStyle name="アクセント 2 9" xfId="115" xr:uid="{00000000-0005-0000-0000-00003B000000}"/>
    <cellStyle name="アクセント 3" xfId="159" builtinId="37" customBuiltin="1"/>
    <cellStyle name="アクセント 3 - 20%" xfId="92" xr:uid="{00000000-0005-0000-0000-00003D000000}"/>
    <cellStyle name="アクセント 3 - 40%" xfId="57" xr:uid="{00000000-0005-0000-0000-00003E000000}"/>
    <cellStyle name="アクセント 3 - 60%" xfId="9" xr:uid="{00000000-0005-0000-0000-00003F000000}"/>
    <cellStyle name="アクセント 3 2" xfId="163" xr:uid="{00000000-0005-0000-0000-000040000000}"/>
    <cellStyle name="アクセント 3 3" xfId="167" xr:uid="{00000000-0005-0000-0000-000041000000}"/>
    <cellStyle name="アクセント 3 4" xfId="170" xr:uid="{00000000-0005-0000-0000-000042000000}"/>
    <cellStyle name="アクセント 3 5" xfId="175" xr:uid="{00000000-0005-0000-0000-000043000000}"/>
    <cellStyle name="アクセント 3 6" xfId="3" xr:uid="{00000000-0005-0000-0000-000044000000}"/>
    <cellStyle name="アクセント 3 7" xfId="5" xr:uid="{00000000-0005-0000-0000-000045000000}"/>
    <cellStyle name="アクセント 3 8" xfId="8" xr:uid="{00000000-0005-0000-0000-000046000000}"/>
    <cellStyle name="アクセント 3 9" xfId="12" xr:uid="{00000000-0005-0000-0000-000047000000}"/>
    <cellStyle name="アクセント 4" xfId="161" builtinId="41" customBuiltin="1"/>
    <cellStyle name="アクセント 4 - 20%" xfId="104" xr:uid="{00000000-0005-0000-0000-000049000000}"/>
    <cellStyle name="アクセント 4 - 40%" xfId="79" xr:uid="{00000000-0005-0000-0000-00004A000000}"/>
    <cellStyle name="アクセント 4 - 60%" xfId="37" xr:uid="{00000000-0005-0000-0000-00004B000000}"/>
    <cellStyle name="アクセント 4 2" xfId="70" xr:uid="{00000000-0005-0000-0000-00004C000000}"/>
    <cellStyle name="アクセント 4 3" xfId="73" xr:uid="{00000000-0005-0000-0000-00004D000000}"/>
    <cellStyle name="アクセント 4 4" xfId="74" xr:uid="{00000000-0005-0000-0000-00004E000000}"/>
    <cellStyle name="アクセント 4 5" xfId="76" xr:uid="{00000000-0005-0000-0000-00004F000000}"/>
    <cellStyle name="アクセント 4 6" xfId="78" xr:uid="{00000000-0005-0000-0000-000050000000}"/>
    <cellStyle name="アクセント 4 7" xfId="82" xr:uid="{00000000-0005-0000-0000-000051000000}"/>
    <cellStyle name="アクセント 4 8" xfId="86" xr:uid="{00000000-0005-0000-0000-000052000000}"/>
    <cellStyle name="アクセント 4 9" xfId="90" xr:uid="{00000000-0005-0000-0000-000053000000}"/>
    <cellStyle name="アクセント 5" xfId="162" builtinId="45" customBuiltin="1"/>
    <cellStyle name="アクセント 5 - 20%" xfId="131" xr:uid="{00000000-0005-0000-0000-000055000000}"/>
    <cellStyle name="アクセント 5 - 40%" xfId="95" xr:uid="{00000000-0005-0000-0000-000056000000}"/>
    <cellStyle name="アクセント 5 - 60%" xfId="68" xr:uid="{00000000-0005-0000-0000-000057000000}"/>
    <cellStyle name="アクセント 5 2" xfId="122" xr:uid="{00000000-0005-0000-0000-000058000000}"/>
    <cellStyle name="アクセント 5 3" xfId="127" xr:uid="{00000000-0005-0000-0000-000059000000}"/>
    <cellStyle name="アクセント 5 4" xfId="130" xr:uid="{00000000-0005-0000-0000-00005A000000}"/>
    <cellStyle name="アクセント 5 5" xfId="135" xr:uid="{00000000-0005-0000-0000-00005B000000}"/>
    <cellStyle name="アクセント 5 6" xfId="137" xr:uid="{00000000-0005-0000-0000-00005C000000}"/>
    <cellStyle name="アクセント 5 7" xfId="139" xr:uid="{00000000-0005-0000-0000-00005D000000}"/>
    <cellStyle name="アクセント 5 8" xfId="145" xr:uid="{00000000-0005-0000-0000-00005E000000}"/>
    <cellStyle name="アクセント 5 9" xfId="147" xr:uid="{00000000-0005-0000-0000-00005F000000}"/>
    <cellStyle name="アクセント 6" xfId="166" builtinId="49" customBuiltin="1"/>
    <cellStyle name="アクセント 6 - 20%" xfId="156" xr:uid="{00000000-0005-0000-0000-000061000000}"/>
    <cellStyle name="アクセント 6 - 40%" xfId="117" xr:uid="{00000000-0005-0000-0000-000062000000}"/>
    <cellStyle name="アクセント 6 - 60%" xfId="91" xr:uid="{00000000-0005-0000-0000-000063000000}"/>
    <cellStyle name="アクセント 6 2" xfId="22" xr:uid="{00000000-0005-0000-0000-000064000000}"/>
    <cellStyle name="アクセント 6 3" xfId="26" xr:uid="{00000000-0005-0000-0000-000065000000}"/>
    <cellStyle name="アクセント 6 4" xfId="30" xr:uid="{00000000-0005-0000-0000-000066000000}"/>
    <cellStyle name="アクセント 6 5" xfId="33" xr:uid="{00000000-0005-0000-0000-000067000000}"/>
    <cellStyle name="アクセント 6 6" xfId="36" xr:uid="{00000000-0005-0000-0000-000068000000}"/>
    <cellStyle name="アクセント 6 7" xfId="41" xr:uid="{00000000-0005-0000-0000-000069000000}"/>
    <cellStyle name="アクセント 6 8" xfId="48" xr:uid="{00000000-0005-0000-0000-00006A000000}"/>
    <cellStyle name="アクセント 6 9" xfId="52" xr:uid="{00000000-0005-0000-0000-00006B000000}"/>
    <cellStyle name="スタイル 1" xfId="144" xr:uid="{00000000-0005-0000-0000-00006C000000}"/>
    <cellStyle name="スタイル 2" xfId="146" xr:uid="{00000000-0005-0000-0000-00006D000000}"/>
    <cellStyle name="タイトル" xfId="81" builtinId="15" customBuiltin="1"/>
    <cellStyle name="タイトル 2" xfId="89" xr:uid="{00000000-0005-0000-0000-00006F000000}"/>
    <cellStyle name="チェック セル" xfId="67" builtinId="23" customBuiltin="1"/>
    <cellStyle name="チェック セル 2" xfId="17" xr:uid="{00000000-0005-0000-0000-000071000000}"/>
    <cellStyle name="どちらでもない" xfId="61" builtinId="28" customBuiltin="1"/>
    <cellStyle name="どちらでもない 2" xfId="66" xr:uid="{00000000-0005-0000-0000-000073000000}"/>
    <cellStyle name="メモ" xfId="21" builtinId="10" customBuiltin="1"/>
    <cellStyle name="メモ 2" xfId="4" xr:uid="{00000000-0005-0000-0000-000075000000}"/>
    <cellStyle name="リンク セル" xfId="80" builtinId="24" customBuiltin="1"/>
    <cellStyle name="リンク セル 2" xfId="88" xr:uid="{00000000-0005-0000-0000-000077000000}"/>
    <cellStyle name="悪い" xfId="72" builtinId="27" customBuiltin="1"/>
    <cellStyle name="悪い 2" xfId="151" xr:uid="{00000000-0005-0000-0000-000079000000}"/>
    <cellStyle name="強調 1" xfId="62" xr:uid="{00000000-0005-0000-0000-00007A000000}"/>
    <cellStyle name="強調 2" xfId="65" xr:uid="{00000000-0005-0000-0000-00007B000000}"/>
    <cellStyle name="強調 3" xfId="69" xr:uid="{00000000-0005-0000-0000-00007C000000}"/>
    <cellStyle name="計算" xfId="174" builtinId="22" customBuiltin="1"/>
    <cellStyle name="計算 2" xfId="155" xr:uid="{00000000-0005-0000-0000-00007E000000}"/>
    <cellStyle name="警告文" xfId="126" builtinId="11" customBuiltin="1"/>
    <cellStyle name="警告文 2" xfId="112" xr:uid="{00000000-0005-0000-0000-000080000000}"/>
    <cellStyle name="見出し 1" xfId="165" builtinId="16" customBuiltin="1"/>
    <cellStyle name="見出し 1 2" xfId="20" xr:uid="{00000000-0005-0000-0000-000082000000}"/>
    <cellStyle name="見出し 2" xfId="169" builtinId="17" customBuiltin="1"/>
    <cellStyle name="見出し 2 2" xfId="93" xr:uid="{00000000-0005-0000-0000-000084000000}"/>
    <cellStyle name="見出し 3" xfId="173" builtinId="18" customBuiltin="1"/>
    <cellStyle name="見出し 3 2" xfId="154" xr:uid="{00000000-0005-0000-0000-000086000000}"/>
    <cellStyle name="見出し 4" xfId="2" builtinId="19" customBuiltin="1"/>
    <cellStyle name="見出し 4 2" xfId="60" xr:uid="{00000000-0005-0000-0000-000088000000}"/>
    <cellStyle name="集計" xfId="101" builtinId="25" customBuiltin="1"/>
    <cellStyle name="集計 2" xfId="25" xr:uid="{00000000-0005-0000-0000-00008A000000}"/>
    <cellStyle name="出力" xfId="164" builtinId="21" customBuiltin="1"/>
    <cellStyle name="出力 2" xfId="19" xr:uid="{00000000-0005-0000-0000-00008C000000}"/>
    <cellStyle name="説明文" xfId="77" builtinId="53" customBuiltin="1"/>
    <cellStyle name="説明文 2" xfId="11" xr:uid="{00000000-0005-0000-0000-00008E000000}"/>
    <cellStyle name="入力" xfId="64" builtinId="20" customBuiltin="1"/>
    <cellStyle name="入力 2" xfId="16" xr:uid="{00000000-0005-0000-0000-000090000000}"/>
    <cellStyle name="標準" xfId="0" builtinId="0"/>
    <cellStyle name="標準 10" xfId="40" xr:uid="{00000000-0005-0000-0000-000092000000}"/>
    <cellStyle name="標準 10 2" xfId="168" xr:uid="{00000000-0005-0000-0000-000093000000}"/>
    <cellStyle name="標準 11" xfId="47" xr:uid="{00000000-0005-0000-0000-000094000000}"/>
    <cellStyle name="標準 2" xfId="120" xr:uid="{00000000-0005-0000-0000-000096000000}"/>
    <cellStyle name="標準 2 2" xfId="149" xr:uid="{00000000-0005-0000-0000-000097000000}"/>
    <cellStyle name="標準 2 2 2" xfId="134" xr:uid="{00000000-0005-0000-0000-000098000000}"/>
    <cellStyle name="標準 2 3" xfId="150" xr:uid="{00000000-0005-0000-0000-000099000000}"/>
    <cellStyle name="標準 2 4" xfId="153" xr:uid="{00000000-0005-0000-0000-00009A000000}"/>
    <cellStyle name="標準 3" xfId="121" xr:uid="{00000000-0005-0000-0000-00009B000000}"/>
    <cellStyle name="標準 3 2" xfId="56" xr:uid="{00000000-0005-0000-0000-00009C000000}"/>
    <cellStyle name="標準 4" xfId="125" xr:uid="{00000000-0005-0000-0000-00009D000000}"/>
    <cellStyle name="標準 4 2" xfId="111" xr:uid="{00000000-0005-0000-0000-00009E000000}"/>
    <cellStyle name="標準 5" xfId="129" xr:uid="{00000000-0005-0000-0000-00009F000000}"/>
    <cellStyle name="標準 5 2" xfId="7" xr:uid="{00000000-0005-0000-0000-0000A0000000}"/>
    <cellStyle name="標準 6" xfId="133" xr:uid="{00000000-0005-0000-0000-0000A1000000}"/>
    <cellStyle name="標準 6 2" xfId="85" xr:uid="{00000000-0005-0000-0000-0000A2000000}"/>
    <cellStyle name="標準 6 3" xfId="87" xr:uid="{00000000-0005-0000-0000-0000A3000000}"/>
    <cellStyle name="標準 7" xfId="136" xr:uid="{00000000-0005-0000-0000-0000A4000000}"/>
    <cellStyle name="標準 7 2" xfId="143" xr:uid="{00000000-0005-0000-0000-0000A5000000}"/>
    <cellStyle name="標準 8" xfId="138" xr:uid="{00000000-0005-0000-0000-0000A6000000}"/>
    <cellStyle name="標準 8 2" xfId="46" xr:uid="{00000000-0005-0000-0000-0000A7000000}"/>
    <cellStyle name="標準 8 3" xfId="51" xr:uid="{00000000-0005-0000-0000-0000A8000000}"/>
    <cellStyle name="標準 9" xfId="142" xr:uid="{00000000-0005-0000-0000-0000A9000000}"/>
    <cellStyle name="標準 9 2" xfId="100" xr:uid="{00000000-0005-0000-0000-0000AA000000}"/>
    <cellStyle name="標準_タイムスケジュール" xfId="10" xr:uid="{00000000-0005-0000-0000-0000AC000000}"/>
    <cellStyle name="不良" xfId="128" xr:uid="{00000000-0005-0000-0000-0000AD000000}"/>
    <cellStyle name="普通" xfId="1" xr:uid="{00000000-0005-0000-0000-0000AE000000}"/>
    <cellStyle name="良" xfId="124" xr:uid="{00000000-0005-0000-0000-0000AF000000}"/>
    <cellStyle name="良い" xfId="123" builtinId="26" customBuiltin="1"/>
    <cellStyle name="良い 2" xfId="110" xr:uid="{00000000-0005-0000-0000-0000B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tabSelected="1" zoomScaleSheetLayoutView="100" workbookViewId="0">
      <selection sqref="A1:D1"/>
    </sheetView>
  </sheetViews>
  <sheetFormatPr defaultRowHeight="13.5" customHeight="1" x14ac:dyDescent="0.15"/>
  <cols>
    <col min="1" max="1" width="13.5" style="1" customWidth="1"/>
    <col min="2" max="2" width="11" style="1" customWidth="1"/>
    <col min="3" max="3" width="38.625" style="1" customWidth="1"/>
    <col min="4" max="4" width="21.875" style="1" customWidth="1"/>
    <col min="5" max="6" width="9" style="1" customWidth="1"/>
    <col min="7" max="7" width="30.875" style="1" customWidth="1"/>
    <col min="8" max="8" width="21.625" style="1" customWidth="1"/>
    <col min="9" max="9" width="9" style="1" bestFit="1"/>
    <col min="10" max="16384" width="9" style="1"/>
  </cols>
  <sheetData>
    <row r="1" spans="1:8" ht="51.75" customHeight="1" x14ac:dyDescent="0.15">
      <c r="A1" s="132" t="s">
        <v>118</v>
      </c>
      <c r="B1" s="133"/>
      <c r="C1" s="133"/>
      <c r="D1" s="133"/>
    </row>
    <row r="2" spans="1:8" ht="27" customHeight="1" x14ac:dyDescent="0.15">
      <c r="A2" s="134"/>
      <c r="B2" s="135"/>
      <c r="C2" s="2"/>
      <c r="D2" s="3"/>
    </row>
    <row r="3" spans="1:8" ht="27" customHeight="1" x14ac:dyDescent="0.15">
      <c r="A3" s="136" t="s">
        <v>1</v>
      </c>
      <c r="B3" s="137"/>
      <c r="C3" s="4" t="s">
        <v>2</v>
      </c>
      <c r="D3" s="5" t="s">
        <v>3</v>
      </c>
    </row>
    <row r="4" spans="1:8" ht="27" customHeight="1" x14ac:dyDescent="0.15">
      <c r="A4" s="140" t="s">
        <v>4</v>
      </c>
      <c r="B4" s="94" t="s">
        <v>5</v>
      </c>
      <c r="C4" s="6" t="s">
        <v>6</v>
      </c>
      <c r="D4" s="7" t="s">
        <v>7</v>
      </c>
      <c r="G4" s="8"/>
      <c r="H4" s="9"/>
    </row>
    <row r="5" spans="1:8" ht="27" customHeight="1" x14ac:dyDescent="0.15">
      <c r="A5" s="141"/>
      <c r="B5" s="95" t="s">
        <v>8</v>
      </c>
      <c r="C5" s="10" t="s">
        <v>9</v>
      </c>
      <c r="D5" s="11" t="s">
        <v>10</v>
      </c>
    </row>
    <row r="6" spans="1:8" ht="27" customHeight="1" x14ac:dyDescent="0.15">
      <c r="A6" s="141"/>
      <c r="B6" s="95" t="s">
        <v>11</v>
      </c>
      <c r="C6" s="10" t="s">
        <v>12</v>
      </c>
      <c r="D6" s="11" t="s">
        <v>13</v>
      </c>
      <c r="G6" s="8"/>
      <c r="H6" s="9"/>
    </row>
    <row r="7" spans="1:8" ht="27" customHeight="1" x14ac:dyDescent="0.15">
      <c r="A7" s="141"/>
      <c r="B7" s="95" t="s">
        <v>14</v>
      </c>
      <c r="C7" s="10" t="s">
        <v>15</v>
      </c>
      <c r="D7" s="11" t="s">
        <v>16</v>
      </c>
      <c r="H7" s="9"/>
    </row>
    <row r="8" spans="1:8" ht="27" customHeight="1" x14ac:dyDescent="0.15">
      <c r="A8" s="140"/>
      <c r="B8" s="95" t="s">
        <v>17</v>
      </c>
      <c r="C8" s="10" t="s">
        <v>18</v>
      </c>
      <c r="D8" s="11" t="s">
        <v>7</v>
      </c>
      <c r="G8" s="8"/>
      <c r="H8" s="9"/>
    </row>
    <row r="9" spans="1:8" ht="27" customHeight="1" x14ac:dyDescent="0.15">
      <c r="A9" s="141"/>
      <c r="B9" s="95" t="s">
        <v>19</v>
      </c>
      <c r="C9" s="10" t="s">
        <v>20</v>
      </c>
      <c r="D9" s="11" t="s">
        <v>10</v>
      </c>
    </row>
    <row r="10" spans="1:8" ht="27" customHeight="1" x14ac:dyDescent="0.15">
      <c r="A10" s="141"/>
      <c r="B10" s="96" t="s">
        <v>21</v>
      </c>
      <c r="C10" s="12" t="s">
        <v>22</v>
      </c>
      <c r="D10" s="14" t="s">
        <v>23</v>
      </c>
      <c r="G10" s="8"/>
      <c r="H10" s="9"/>
    </row>
    <row r="11" spans="1:8" ht="27" customHeight="1" x14ac:dyDescent="0.15">
      <c r="A11" s="142" t="s">
        <v>24</v>
      </c>
      <c r="B11" s="97" t="s">
        <v>25</v>
      </c>
      <c r="C11" s="6" t="s">
        <v>26</v>
      </c>
      <c r="D11" s="7" t="s">
        <v>16</v>
      </c>
      <c r="G11" s="8"/>
      <c r="H11" s="9"/>
    </row>
    <row r="12" spans="1:8" ht="27" customHeight="1" x14ac:dyDescent="0.15">
      <c r="A12" s="143"/>
      <c r="B12" s="98" t="s">
        <v>27</v>
      </c>
      <c r="C12" s="10" t="s">
        <v>28</v>
      </c>
      <c r="D12" s="11" t="s">
        <v>29</v>
      </c>
    </row>
    <row r="13" spans="1:8" ht="27" customHeight="1" x14ac:dyDescent="0.15">
      <c r="A13" s="143"/>
      <c r="B13" s="98" t="s">
        <v>30</v>
      </c>
      <c r="C13" s="10" t="s">
        <v>31</v>
      </c>
      <c r="D13" s="11" t="s">
        <v>13</v>
      </c>
      <c r="G13" s="8"/>
      <c r="H13" s="9"/>
    </row>
    <row r="14" spans="1:8" ht="27" customHeight="1" x14ac:dyDescent="0.15">
      <c r="A14" s="143"/>
      <c r="B14" s="98" t="s">
        <v>32</v>
      </c>
      <c r="C14" s="10" t="s">
        <v>33</v>
      </c>
      <c r="D14" s="11" t="s">
        <v>34</v>
      </c>
      <c r="G14" s="8"/>
      <c r="H14" s="9"/>
    </row>
    <row r="15" spans="1:8" ht="27" customHeight="1" x14ac:dyDescent="0.15">
      <c r="A15" s="143"/>
      <c r="B15" s="98" t="s">
        <v>35</v>
      </c>
      <c r="C15" s="10" t="s">
        <v>36</v>
      </c>
      <c r="D15" s="11" t="s">
        <v>10</v>
      </c>
      <c r="G15" s="8"/>
      <c r="H15" s="9"/>
    </row>
    <row r="16" spans="1:8" ht="27" customHeight="1" x14ac:dyDescent="0.15">
      <c r="A16" s="144"/>
      <c r="B16" s="98" t="s">
        <v>37</v>
      </c>
      <c r="C16" s="10" t="s">
        <v>38</v>
      </c>
      <c r="D16" s="11" t="s">
        <v>39</v>
      </c>
    </row>
    <row r="17" spans="1:8" ht="27" customHeight="1" x14ac:dyDescent="0.15">
      <c r="A17" s="145"/>
      <c r="B17" s="99" t="s">
        <v>40</v>
      </c>
      <c r="C17" s="15" t="s">
        <v>41</v>
      </c>
      <c r="D17" s="16" t="s">
        <v>13</v>
      </c>
      <c r="G17" s="8"/>
      <c r="H17" s="9"/>
    </row>
    <row r="18" spans="1:8" ht="27" customHeight="1" x14ac:dyDescent="0.15">
      <c r="A18" s="17"/>
      <c r="B18" s="18"/>
      <c r="C18" s="8"/>
      <c r="D18" s="9"/>
      <c r="G18" s="8"/>
      <c r="H18" s="9"/>
    </row>
    <row r="19" spans="1:8" ht="27" customHeight="1" x14ac:dyDescent="0.15">
      <c r="A19" s="17"/>
      <c r="B19" s="18"/>
      <c r="C19" s="8"/>
      <c r="D19" s="9"/>
      <c r="G19" s="8"/>
      <c r="H19" s="9"/>
    </row>
    <row r="20" spans="1:8" ht="27" customHeight="1" x14ac:dyDescent="0.15">
      <c r="A20" s="17"/>
      <c r="B20" s="18"/>
      <c r="C20" s="8"/>
      <c r="D20" s="9"/>
      <c r="G20" s="8"/>
      <c r="H20" s="9"/>
    </row>
    <row r="21" spans="1:8" ht="14.25" customHeight="1" x14ac:dyDescent="0.15">
      <c r="A21" s="19"/>
      <c r="B21" s="20"/>
      <c r="C21" s="19"/>
      <c r="D21" s="19"/>
    </row>
    <row r="22" spans="1:8" ht="27" customHeight="1" x14ac:dyDescent="0.15">
      <c r="A22" s="134"/>
      <c r="B22" s="135"/>
      <c r="C22" s="19"/>
      <c r="D22" s="19"/>
    </row>
    <row r="23" spans="1:8" ht="27" customHeight="1" x14ac:dyDescent="0.15">
      <c r="A23" s="138"/>
      <c r="B23" s="139"/>
      <c r="C23" s="9"/>
      <c r="D23" s="9"/>
    </row>
    <row r="24" spans="1:8" ht="27" customHeight="1" x14ac:dyDescent="0.15">
      <c r="A24" s="146"/>
      <c r="B24" s="18"/>
      <c r="C24" s="8"/>
      <c r="D24" s="9"/>
    </row>
    <row r="25" spans="1:8" ht="27" customHeight="1" x14ac:dyDescent="0.15">
      <c r="A25" s="147"/>
      <c r="B25" s="18"/>
      <c r="C25" s="8"/>
      <c r="D25" s="9"/>
    </row>
    <row r="26" spans="1:8" ht="14.25" x14ac:dyDescent="0.15">
      <c r="A26" s="21"/>
      <c r="B26" s="18"/>
      <c r="C26" s="22"/>
      <c r="D26" s="9"/>
    </row>
    <row r="27" spans="1:8" ht="27" customHeight="1" x14ac:dyDescent="0.15">
      <c r="A27" s="134"/>
      <c r="B27" s="135"/>
      <c r="C27" s="19"/>
      <c r="D27" s="19"/>
    </row>
    <row r="28" spans="1:8" ht="27" customHeight="1" x14ac:dyDescent="0.15">
      <c r="A28" s="138"/>
      <c r="B28" s="139"/>
      <c r="C28" s="9"/>
      <c r="D28" s="9"/>
    </row>
    <row r="29" spans="1:8" ht="27" customHeight="1" x14ac:dyDescent="0.15">
      <c r="A29" s="146"/>
      <c r="B29" s="18"/>
      <c r="C29" s="8"/>
      <c r="D29" s="9"/>
    </row>
    <row r="30" spans="1:8" ht="27" customHeight="1" x14ac:dyDescent="0.15">
      <c r="A30" s="148"/>
      <c r="B30" s="18"/>
      <c r="C30" s="8"/>
      <c r="D30" s="9"/>
    </row>
    <row r="31" spans="1:8" ht="27" customHeight="1" x14ac:dyDescent="0.15">
      <c r="A31" s="148"/>
      <c r="B31" s="18"/>
      <c r="C31" s="8"/>
      <c r="D31" s="9"/>
    </row>
    <row r="32" spans="1:8" ht="27" customHeight="1" x14ac:dyDescent="0.15">
      <c r="A32" s="23"/>
      <c r="B32" s="18"/>
      <c r="C32" s="8"/>
      <c r="D32" s="9"/>
    </row>
    <row r="33" spans="1:4" ht="27" customHeight="1" x14ac:dyDescent="0.15">
      <c r="A33" s="23"/>
      <c r="B33" s="18"/>
      <c r="C33" s="8"/>
      <c r="D33" s="9"/>
    </row>
  </sheetData>
  <mergeCells count="11">
    <mergeCell ref="A28:B28"/>
    <mergeCell ref="A4:A10"/>
    <mergeCell ref="A11:A17"/>
    <mergeCell ref="A24:A25"/>
    <mergeCell ref="A29:A31"/>
    <mergeCell ref="A27:B27"/>
    <mergeCell ref="A1:D1"/>
    <mergeCell ref="A2:B2"/>
    <mergeCell ref="A3:B3"/>
    <mergeCell ref="A22:B22"/>
    <mergeCell ref="A23:B23"/>
  </mergeCells>
  <phoneticPr fontId="44"/>
  <pageMargins left="0.78680555555555554" right="0.59027777777777779" top="0.39305555555555555" bottom="0.39305555555555555" header="0.31458333333333333" footer="0.31458333333333333"/>
  <pageSetup paperSize="9" firstPageNumber="42949631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2"/>
  <sheetViews>
    <sheetView view="pageBreakPreview" zoomScale="85" zoomScaleNormal="100" zoomScaleSheetLayoutView="85" workbookViewId="0">
      <selection sqref="A1:S1"/>
    </sheetView>
  </sheetViews>
  <sheetFormatPr defaultRowHeight="13.5" customHeight="1" x14ac:dyDescent="0.15"/>
  <cols>
    <col min="1" max="1" width="5.5" style="1" customWidth="1"/>
    <col min="2" max="3" width="3.75" style="1" customWidth="1"/>
    <col min="4" max="4" width="0.625" style="1" customWidth="1"/>
    <col min="5" max="5" width="2.375" style="1" customWidth="1"/>
    <col min="6" max="6" width="14.125" style="1" customWidth="1"/>
    <col min="7" max="7" width="4.125" style="1" customWidth="1"/>
    <col min="8" max="8" width="2.625" style="1" customWidth="1"/>
    <col min="9" max="9" width="4.125" style="1" customWidth="1"/>
    <col min="10" max="10" width="2.375" style="1" customWidth="1"/>
    <col min="11" max="11" width="14.125" style="1" customWidth="1"/>
    <col min="12" max="12" width="0.625" style="1" customWidth="1"/>
    <col min="13" max="13" width="2.375" style="1" customWidth="1"/>
    <col min="14" max="14" width="14.125" style="1" customWidth="1"/>
    <col min="15" max="15" width="4.125" style="1" customWidth="1"/>
    <col min="16" max="16" width="2.625" style="1" customWidth="1"/>
    <col min="17" max="17" width="4.125" style="1" customWidth="1"/>
    <col min="18" max="18" width="2.375" style="1" customWidth="1"/>
    <col min="19" max="19" width="14.125" style="1" customWidth="1"/>
    <col min="20" max="20" width="9" style="1" bestFit="1"/>
    <col min="21" max="16384" width="9" style="1"/>
  </cols>
  <sheetData>
    <row r="1" spans="1:19" ht="30" customHeight="1" x14ac:dyDescent="0.1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6" customHeight="1" x14ac:dyDescent="0.15"/>
    <row r="3" spans="1:19" ht="54" customHeight="1" x14ac:dyDescent="0.15">
      <c r="A3" s="155" t="s">
        <v>50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19" ht="18" customHeight="1" x14ac:dyDescent="0.15">
      <c r="A4" s="156" t="s">
        <v>51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</row>
    <row r="5" spans="1:19" ht="19.5" customHeight="1" x14ac:dyDescent="0.15">
      <c r="A5" s="149" t="s">
        <v>52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50"/>
    </row>
    <row r="6" spans="1:19" ht="19.5" customHeight="1" x14ac:dyDescent="0.15">
      <c r="A6" s="149" t="s">
        <v>53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50"/>
    </row>
    <row r="7" spans="1:19" ht="18" customHeight="1" x14ac:dyDescent="0.15">
      <c r="A7" s="149" t="s">
        <v>54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50"/>
    </row>
    <row r="8" spans="1:19" ht="18" customHeight="1" x14ac:dyDescent="0.15">
      <c r="A8" s="149" t="s">
        <v>55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50"/>
    </row>
    <row r="9" spans="1:19" ht="18" customHeight="1" x14ac:dyDescent="0.15">
      <c r="A9" s="149" t="s">
        <v>56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50"/>
    </row>
    <row r="10" spans="1:19" ht="18" customHeight="1" x14ac:dyDescent="0.15">
      <c r="A10" s="149" t="s">
        <v>57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50"/>
    </row>
    <row r="11" spans="1:19" ht="18" customHeight="1" x14ac:dyDescent="0.15">
      <c r="A11" s="149" t="s">
        <v>58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50"/>
    </row>
    <row r="12" spans="1:19" ht="18" customHeight="1" x14ac:dyDescent="0.15">
      <c r="A12" s="149" t="s">
        <v>59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50"/>
    </row>
    <row r="13" spans="1:19" ht="18" customHeight="1" x14ac:dyDescent="0.15">
      <c r="A13" s="151" t="s">
        <v>60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3"/>
    </row>
    <row r="14" spans="1:19" ht="14.25" customHeight="1" x14ac:dyDescent="0.15">
      <c r="A14" s="156" t="s">
        <v>61</v>
      </c>
      <c r="B14" s="209"/>
      <c r="C14" s="158"/>
      <c r="D14" s="43"/>
      <c r="E14" s="159" t="s">
        <v>62</v>
      </c>
      <c r="F14" s="160"/>
      <c r="G14" s="160"/>
      <c r="H14" s="160"/>
      <c r="I14" s="160"/>
      <c r="J14" s="160"/>
      <c r="K14" s="161"/>
      <c r="L14" s="44"/>
      <c r="M14" s="162" t="s">
        <v>63</v>
      </c>
      <c r="N14" s="163"/>
      <c r="O14" s="160"/>
      <c r="P14" s="160"/>
      <c r="Q14" s="160"/>
      <c r="R14" s="163"/>
      <c r="S14" s="164"/>
    </row>
    <row r="15" spans="1:19" ht="14.25" customHeight="1" x14ac:dyDescent="0.15">
      <c r="A15" s="149"/>
      <c r="B15" s="214"/>
      <c r="C15" s="150"/>
      <c r="D15" s="45"/>
      <c r="E15" s="208" t="s">
        <v>64</v>
      </c>
      <c r="F15" s="209"/>
      <c r="G15" s="158"/>
      <c r="H15" s="201"/>
      <c r="I15" s="208" t="s">
        <v>65</v>
      </c>
      <c r="J15" s="157"/>
      <c r="K15" s="158"/>
      <c r="L15" s="46"/>
      <c r="M15" s="208" t="s">
        <v>64</v>
      </c>
      <c r="N15" s="209"/>
      <c r="O15" s="158"/>
      <c r="P15" s="201"/>
      <c r="Q15" s="208" t="s">
        <v>65</v>
      </c>
      <c r="R15" s="157"/>
      <c r="S15" s="158"/>
    </row>
    <row r="16" spans="1:19" x14ac:dyDescent="0.15">
      <c r="A16" s="215"/>
      <c r="B16" s="152"/>
      <c r="C16" s="153"/>
      <c r="D16" s="45"/>
      <c r="E16" s="216"/>
      <c r="F16" s="211"/>
      <c r="G16" s="212"/>
      <c r="H16" s="202"/>
      <c r="I16" s="213"/>
      <c r="J16" s="139"/>
      <c r="K16" s="150"/>
      <c r="L16" s="45"/>
      <c r="M16" s="210"/>
      <c r="N16" s="211"/>
      <c r="O16" s="212"/>
      <c r="P16" s="202"/>
      <c r="Q16" s="213"/>
      <c r="R16" s="139"/>
      <c r="S16" s="150"/>
    </row>
    <row r="17" spans="1:24" ht="18" customHeight="1" x14ac:dyDescent="0.15">
      <c r="A17" s="47">
        <v>0.41666666666666669</v>
      </c>
      <c r="B17" s="48">
        <v>1</v>
      </c>
      <c r="C17" s="174" t="s">
        <v>66</v>
      </c>
      <c r="D17" s="45"/>
      <c r="E17" s="49">
        <v>1</v>
      </c>
      <c r="F17" s="50" t="s">
        <v>6</v>
      </c>
      <c r="G17" s="55">
        <v>7</v>
      </c>
      <c r="H17" s="51" t="s">
        <v>43</v>
      </c>
      <c r="I17" s="52">
        <v>5</v>
      </c>
      <c r="J17" s="53">
        <v>3</v>
      </c>
      <c r="K17" s="50" t="s">
        <v>12</v>
      </c>
      <c r="L17" s="54"/>
      <c r="M17" s="53">
        <v>8</v>
      </c>
      <c r="N17" s="50" t="s">
        <v>26</v>
      </c>
      <c r="O17" s="55">
        <v>6</v>
      </c>
      <c r="P17" s="51" t="s">
        <v>43</v>
      </c>
      <c r="Q17" s="52">
        <v>9</v>
      </c>
      <c r="R17" s="53">
        <v>10</v>
      </c>
      <c r="S17" s="50" t="s">
        <v>31</v>
      </c>
    </row>
    <row r="18" spans="1:24" ht="18" customHeight="1" x14ac:dyDescent="0.15">
      <c r="A18" s="47">
        <v>0.4236111111111111</v>
      </c>
      <c r="B18" s="56">
        <v>2</v>
      </c>
      <c r="C18" s="175"/>
      <c r="D18" s="45"/>
      <c r="E18" s="53">
        <v>9</v>
      </c>
      <c r="F18" s="50" t="s">
        <v>28</v>
      </c>
      <c r="G18" s="60">
        <v>6</v>
      </c>
      <c r="H18" s="51" t="s">
        <v>43</v>
      </c>
      <c r="I18" s="57">
        <v>9</v>
      </c>
      <c r="J18" s="53">
        <v>11</v>
      </c>
      <c r="K18" s="50" t="s">
        <v>33</v>
      </c>
      <c r="L18" s="58"/>
      <c r="M18" s="53">
        <v>2</v>
      </c>
      <c r="N18" s="50" t="s">
        <v>9</v>
      </c>
      <c r="O18" s="60">
        <v>0</v>
      </c>
      <c r="P18" s="51" t="s">
        <v>43</v>
      </c>
      <c r="Q18" s="57">
        <v>11</v>
      </c>
      <c r="R18" s="53">
        <v>4</v>
      </c>
      <c r="S18" s="50" t="s">
        <v>15</v>
      </c>
    </row>
    <row r="19" spans="1:24" ht="18" customHeight="1" x14ac:dyDescent="0.15">
      <c r="A19" s="47">
        <v>0.43055555555555602</v>
      </c>
      <c r="B19" s="59">
        <v>3</v>
      </c>
      <c r="C19" s="175"/>
      <c r="D19" s="45"/>
      <c r="E19" s="53">
        <v>3</v>
      </c>
      <c r="F19" s="50" t="s">
        <v>12</v>
      </c>
      <c r="G19" s="60">
        <v>5</v>
      </c>
      <c r="H19" s="51" t="s">
        <v>43</v>
      </c>
      <c r="I19" s="57">
        <v>9</v>
      </c>
      <c r="J19" s="53">
        <v>5</v>
      </c>
      <c r="K19" s="50" t="s">
        <v>18</v>
      </c>
      <c r="L19" s="58"/>
      <c r="M19" s="53">
        <v>10</v>
      </c>
      <c r="N19" s="50" t="s">
        <v>31</v>
      </c>
      <c r="O19" s="60">
        <v>9</v>
      </c>
      <c r="P19" s="51" t="s">
        <v>43</v>
      </c>
      <c r="Q19" s="57">
        <v>5</v>
      </c>
      <c r="R19" s="53">
        <v>12</v>
      </c>
      <c r="S19" s="50" t="s">
        <v>36</v>
      </c>
      <c r="V19" s="61"/>
      <c r="W19" s="61"/>
      <c r="X19" s="61"/>
    </row>
    <row r="20" spans="1:24" ht="18" customHeight="1" x14ac:dyDescent="0.15">
      <c r="A20" s="47">
        <v>0.4375</v>
      </c>
      <c r="B20" s="62">
        <v>4</v>
      </c>
      <c r="C20" s="175"/>
      <c r="D20" s="45"/>
      <c r="E20" s="53">
        <v>13</v>
      </c>
      <c r="F20" s="50" t="s">
        <v>38</v>
      </c>
      <c r="G20" s="60">
        <v>9</v>
      </c>
      <c r="H20" s="51" t="s">
        <v>43</v>
      </c>
      <c r="I20" s="57">
        <v>7</v>
      </c>
      <c r="J20" s="53">
        <v>11</v>
      </c>
      <c r="K20" s="50" t="s">
        <v>33</v>
      </c>
      <c r="L20" s="58">
        <v>5</v>
      </c>
      <c r="M20" s="53">
        <v>4</v>
      </c>
      <c r="N20" s="50" t="s">
        <v>15</v>
      </c>
      <c r="O20" s="60">
        <v>6</v>
      </c>
      <c r="P20" s="51" t="s">
        <v>43</v>
      </c>
      <c r="Q20" s="57">
        <v>8</v>
      </c>
      <c r="R20" s="53">
        <v>6</v>
      </c>
      <c r="S20" s="50" t="s">
        <v>20</v>
      </c>
    </row>
    <row r="21" spans="1:24" ht="18" customHeight="1" x14ac:dyDescent="0.15">
      <c r="A21" s="63">
        <v>0.44444444444444398</v>
      </c>
      <c r="B21" s="59">
        <v>5</v>
      </c>
      <c r="C21" s="175"/>
      <c r="D21" s="45"/>
      <c r="E21" s="53">
        <v>5</v>
      </c>
      <c r="F21" s="50" t="s">
        <v>18</v>
      </c>
      <c r="G21" s="60">
        <v>4</v>
      </c>
      <c r="H21" s="51" t="s">
        <v>43</v>
      </c>
      <c r="I21" s="57">
        <v>10</v>
      </c>
      <c r="J21" s="53">
        <v>7</v>
      </c>
      <c r="K21" s="50" t="s">
        <v>22</v>
      </c>
      <c r="L21" s="58"/>
      <c r="M21" s="49">
        <v>14</v>
      </c>
      <c r="N21" s="50" t="s">
        <v>41</v>
      </c>
      <c r="O21" s="60">
        <v>9</v>
      </c>
      <c r="P21" s="51" t="s">
        <v>43</v>
      </c>
      <c r="Q21" s="57">
        <v>9</v>
      </c>
      <c r="R21" s="53">
        <v>12</v>
      </c>
      <c r="S21" s="50" t="s">
        <v>36</v>
      </c>
    </row>
    <row r="22" spans="1:24" ht="18" customHeight="1" x14ac:dyDescent="0.15">
      <c r="A22" s="47">
        <v>0.45138888888888901</v>
      </c>
      <c r="B22" s="62">
        <v>6</v>
      </c>
      <c r="C22" s="175"/>
      <c r="D22" s="45"/>
      <c r="E22" s="53">
        <v>11</v>
      </c>
      <c r="F22" s="50" t="s">
        <v>33</v>
      </c>
      <c r="G22" s="60">
        <v>6</v>
      </c>
      <c r="H22" s="51" t="s">
        <v>43</v>
      </c>
      <c r="I22" s="57">
        <v>7</v>
      </c>
      <c r="J22" s="53">
        <v>8</v>
      </c>
      <c r="K22" s="50" t="s">
        <v>26</v>
      </c>
      <c r="L22" s="58"/>
      <c r="M22" s="49">
        <v>1</v>
      </c>
      <c r="N22" s="50" t="s">
        <v>6</v>
      </c>
      <c r="O22" s="60">
        <v>5</v>
      </c>
      <c r="P22" s="51" t="s">
        <v>43</v>
      </c>
      <c r="Q22" s="57">
        <v>9</v>
      </c>
      <c r="R22" s="53">
        <v>4</v>
      </c>
      <c r="S22" s="50" t="s">
        <v>15</v>
      </c>
      <c r="U22" s="61"/>
      <c r="V22" s="61"/>
      <c r="W22" s="61"/>
      <c r="X22" s="61"/>
    </row>
    <row r="23" spans="1:24" ht="18" customHeight="1" x14ac:dyDescent="0.15">
      <c r="A23" s="63">
        <v>0.45833333333333298</v>
      </c>
      <c r="B23" s="59">
        <v>7</v>
      </c>
      <c r="C23" s="175"/>
      <c r="D23" s="45"/>
      <c r="E23" s="53">
        <v>2</v>
      </c>
      <c r="F23" s="50" t="s">
        <v>9</v>
      </c>
      <c r="G23" s="109">
        <v>0</v>
      </c>
      <c r="H23" s="51" t="s">
        <v>43</v>
      </c>
      <c r="I23" s="64">
        <v>11</v>
      </c>
      <c r="J23" s="53">
        <v>5</v>
      </c>
      <c r="K23" s="50" t="s">
        <v>18</v>
      </c>
      <c r="L23" s="58"/>
      <c r="M23" s="53">
        <v>12</v>
      </c>
      <c r="N23" s="50" t="s">
        <v>36</v>
      </c>
      <c r="O23" s="109">
        <v>6</v>
      </c>
      <c r="P23" s="51" t="s">
        <v>43</v>
      </c>
      <c r="Q23" s="64">
        <v>11</v>
      </c>
      <c r="R23" s="53">
        <v>9</v>
      </c>
      <c r="S23" s="50" t="s">
        <v>28</v>
      </c>
      <c r="U23" s="61"/>
      <c r="V23" s="61"/>
      <c r="W23" s="61"/>
      <c r="X23" s="61"/>
    </row>
    <row r="24" spans="1:24" ht="18" customHeight="1" x14ac:dyDescent="0.15">
      <c r="A24" s="63"/>
      <c r="B24" s="65"/>
      <c r="C24" s="175"/>
      <c r="D24" s="45"/>
      <c r="E24" s="165" t="s">
        <v>67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U24" s="61"/>
      <c r="V24" s="61"/>
      <c r="W24" s="61"/>
      <c r="X24" s="61"/>
    </row>
    <row r="25" spans="1:24" ht="18" customHeight="1" x14ac:dyDescent="0.15">
      <c r="A25" s="47">
        <v>0.47222222222222221</v>
      </c>
      <c r="B25" s="66">
        <v>8</v>
      </c>
      <c r="C25" s="175"/>
      <c r="D25" s="45"/>
      <c r="E25" s="53">
        <v>13</v>
      </c>
      <c r="F25" s="50" t="s">
        <v>38</v>
      </c>
      <c r="G25" s="67">
        <v>9</v>
      </c>
      <c r="H25" s="51" t="s">
        <v>43</v>
      </c>
      <c r="I25" s="57">
        <v>9</v>
      </c>
      <c r="J25" s="53">
        <v>10</v>
      </c>
      <c r="K25" s="50" t="s">
        <v>31</v>
      </c>
      <c r="L25" s="58"/>
      <c r="M25" s="53">
        <v>6</v>
      </c>
      <c r="N25" s="50" t="s">
        <v>20</v>
      </c>
      <c r="O25" s="67">
        <v>8</v>
      </c>
      <c r="P25" s="51" t="s">
        <v>43</v>
      </c>
      <c r="Q25" s="57">
        <v>2</v>
      </c>
      <c r="R25" s="53">
        <v>3</v>
      </c>
      <c r="S25" s="50" t="s">
        <v>12</v>
      </c>
    </row>
    <row r="26" spans="1:24" ht="18" customHeight="1" x14ac:dyDescent="0.15">
      <c r="A26" s="68">
        <v>0.47916666666666702</v>
      </c>
      <c r="B26" s="62">
        <v>9</v>
      </c>
      <c r="C26" s="175"/>
      <c r="D26" s="45"/>
      <c r="E26" s="53">
        <v>4</v>
      </c>
      <c r="F26" s="50" t="s">
        <v>15</v>
      </c>
      <c r="G26" s="55">
        <v>5</v>
      </c>
      <c r="H26" s="51" t="s">
        <v>43</v>
      </c>
      <c r="I26" s="52">
        <v>11</v>
      </c>
      <c r="J26" s="53">
        <v>7</v>
      </c>
      <c r="K26" s="50" t="s">
        <v>22</v>
      </c>
      <c r="L26" s="58"/>
      <c r="M26" s="49">
        <v>14</v>
      </c>
      <c r="N26" s="50" t="s">
        <v>41</v>
      </c>
      <c r="O26" s="55">
        <v>4</v>
      </c>
      <c r="P26" s="51" t="s">
        <v>43</v>
      </c>
      <c r="Q26" s="52">
        <v>8</v>
      </c>
      <c r="R26" s="53">
        <v>11</v>
      </c>
      <c r="S26" s="50" t="s">
        <v>33</v>
      </c>
      <c r="U26" s="61"/>
      <c r="V26" s="61"/>
      <c r="W26" s="61"/>
      <c r="X26" s="61"/>
    </row>
    <row r="27" spans="1:24" ht="18" customHeight="1" x14ac:dyDescent="0.15">
      <c r="A27" s="47">
        <v>0.48611111111111099</v>
      </c>
      <c r="B27" s="59">
        <v>10</v>
      </c>
      <c r="C27" s="175"/>
      <c r="D27" s="45"/>
      <c r="E27" s="53">
        <v>8</v>
      </c>
      <c r="F27" s="50" t="s">
        <v>26</v>
      </c>
      <c r="G27" s="60">
        <v>10</v>
      </c>
      <c r="H27" s="51" t="s">
        <v>43</v>
      </c>
      <c r="I27" s="57">
        <v>5</v>
      </c>
      <c r="J27" s="53">
        <v>12</v>
      </c>
      <c r="K27" s="50" t="s">
        <v>36</v>
      </c>
      <c r="L27" s="58"/>
      <c r="M27" s="53">
        <v>5</v>
      </c>
      <c r="N27" s="50" t="s">
        <v>18</v>
      </c>
      <c r="O27" s="60">
        <v>6</v>
      </c>
      <c r="P27" s="51" t="s">
        <v>43</v>
      </c>
      <c r="Q27" s="57">
        <v>9</v>
      </c>
      <c r="R27" s="49">
        <v>1</v>
      </c>
      <c r="S27" s="50" t="s">
        <v>6</v>
      </c>
    </row>
    <row r="28" spans="1:24" ht="18" customHeight="1" x14ac:dyDescent="0.15">
      <c r="A28" s="47">
        <v>0.49305555555555602</v>
      </c>
      <c r="B28" s="62">
        <v>11</v>
      </c>
      <c r="C28" s="175"/>
      <c r="D28" s="45"/>
      <c r="E28" s="53">
        <v>6</v>
      </c>
      <c r="F28" s="50" t="s">
        <v>20</v>
      </c>
      <c r="G28" s="60">
        <v>11</v>
      </c>
      <c r="H28" s="51" t="s">
        <v>43</v>
      </c>
      <c r="I28" s="57">
        <v>0</v>
      </c>
      <c r="J28" s="53">
        <v>2</v>
      </c>
      <c r="K28" s="50" t="s">
        <v>9</v>
      </c>
      <c r="L28" s="58"/>
      <c r="M28" s="53">
        <v>9</v>
      </c>
      <c r="N28" s="50" t="s">
        <v>28</v>
      </c>
      <c r="O28" s="60">
        <v>7</v>
      </c>
      <c r="P28" s="51" t="s">
        <v>43</v>
      </c>
      <c r="Q28" s="57">
        <v>9</v>
      </c>
      <c r="R28" s="53">
        <v>13</v>
      </c>
      <c r="S28" s="50" t="s">
        <v>38</v>
      </c>
    </row>
    <row r="29" spans="1:24" ht="18" customHeight="1" x14ac:dyDescent="0.15">
      <c r="A29" s="63">
        <v>0.5</v>
      </c>
      <c r="B29" s="62">
        <v>12</v>
      </c>
      <c r="C29" s="175"/>
      <c r="D29" s="45"/>
      <c r="E29" s="53">
        <v>10</v>
      </c>
      <c r="F29" s="50" t="s">
        <v>31</v>
      </c>
      <c r="G29" s="60">
        <v>11</v>
      </c>
      <c r="H29" s="51" t="s">
        <v>43</v>
      </c>
      <c r="I29" s="57">
        <v>7</v>
      </c>
      <c r="J29" s="49">
        <v>14</v>
      </c>
      <c r="K29" s="50" t="s">
        <v>41</v>
      </c>
      <c r="L29" s="58"/>
      <c r="M29" s="53">
        <v>3</v>
      </c>
      <c r="N29" s="50" t="s">
        <v>12</v>
      </c>
      <c r="O29" s="60">
        <v>5</v>
      </c>
      <c r="P29" s="51" t="s">
        <v>43</v>
      </c>
      <c r="Q29" s="57">
        <v>9</v>
      </c>
      <c r="R29" s="53">
        <v>7</v>
      </c>
      <c r="S29" s="50" t="s">
        <v>22</v>
      </c>
      <c r="U29" s="61"/>
      <c r="V29" s="61"/>
      <c r="W29" s="61"/>
      <c r="X29" s="61"/>
    </row>
    <row r="30" spans="1:24" ht="18" customHeight="1" x14ac:dyDescent="0.15">
      <c r="A30" s="47">
        <v>0.50694444444444398</v>
      </c>
      <c r="B30" s="59">
        <v>13</v>
      </c>
      <c r="C30" s="175"/>
      <c r="D30" s="45"/>
      <c r="E30" s="53">
        <v>6</v>
      </c>
      <c r="F30" s="50" t="s">
        <v>20</v>
      </c>
      <c r="G30" s="60">
        <v>9</v>
      </c>
      <c r="H30" s="51" t="s">
        <v>43</v>
      </c>
      <c r="I30" s="57">
        <v>8</v>
      </c>
      <c r="J30" s="49">
        <v>1</v>
      </c>
      <c r="K30" s="50" t="s">
        <v>6</v>
      </c>
      <c r="L30" s="58"/>
      <c r="M30" s="53">
        <v>13</v>
      </c>
      <c r="N30" s="50" t="s">
        <v>38</v>
      </c>
      <c r="O30" s="60">
        <v>9</v>
      </c>
      <c r="P30" s="51" t="s">
        <v>43</v>
      </c>
      <c r="Q30" s="57">
        <v>5</v>
      </c>
      <c r="R30" s="53">
        <v>8</v>
      </c>
      <c r="S30" s="50" t="s">
        <v>26</v>
      </c>
    </row>
    <row r="31" spans="1:24" ht="18" customHeight="1" x14ac:dyDescent="0.15">
      <c r="A31" s="47">
        <v>0.51388888888888884</v>
      </c>
      <c r="B31" s="62">
        <v>14</v>
      </c>
      <c r="C31" s="175"/>
      <c r="D31" s="45"/>
      <c r="E31" s="49">
        <v>14</v>
      </c>
      <c r="F31" s="50" t="s">
        <v>41</v>
      </c>
      <c r="G31" s="60">
        <v>8</v>
      </c>
      <c r="H31" s="51" t="s">
        <v>43</v>
      </c>
      <c r="I31" s="57">
        <v>10</v>
      </c>
      <c r="J31" s="53">
        <v>9</v>
      </c>
      <c r="K31" s="50" t="s">
        <v>28</v>
      </c>
      <c r="L31" s="58"/>
      <c r="M31" s="53">
        <v>7</v>
      </c>
      <c r="N31" s="50" t="s">
        <v>22</v>
      </c>
      <c r="O31" s="60">
        <v>11</v>
      </c>
      <c r="P31" s="51" t="s">
        <v>43</v>
      </c>
      <c r="Q31" s="57">
        <v>0</v>
      </c>
      <c r="R31" s="53">
        <v>2</v>
      </c>
      <c r="S31" s="50" t="s">
        <v>9</v>
      </c>
    </row>
    <row r="32" spans="1:24" ht="35.1" customHeight="1" x14ac:dyDescent="0.15">
      <c r="A32" s="166" t="s">
        <v>68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8"/>
    </row>
    <row r="33" spans="1:19" ht="18" customHeight="1" x14ac:dyDescent="0.15">
      <c r="A33" s="195">
        <v>0.54861111111111116</v>
      </c>
      <c r="B33" s="199">
        <v>15</v>
      </c>
      <c r="C33" s="174" t="s">
        <v>69</v>
      </c>
      <c r="D33" s="43"/>
      <c r="E33" s="169" t="s">
        <v>133</v>
      </c>
      <c r="F33" s="170"/>
      <c r="G33" s="181">
        <v>0</v>
      </c>
      <c r="H33" s="203" t="s">
        <v>43</v>
      </c>
      <c r="I33" s="183">
        <v>11</v>
      </c>
      <c r="J33" s="171" t="s">
        <v>70</v>
      </c>
      <c r="K33" s="170"/>
      <c r="L33" s="54"/>
      <c r="M33" s="171" t="s">
        <v>71</v>
      </c>
      <c r="N33" s="170"/>
      <c r="O33" s="181">
        <v>4</v>
      </c>
      <c r="P33" s="203" t="s">
        <v>43</v>
      </c>
      <c r="Q33" s="183">
        <v>9</v>
      </c>
      <c r="R33" s="172" t="s">
        <v>72</v>
      </c>
      <c r="S33" s="173"/>
    </row>
    <row r="34" spans="1:19" ht="18" customHeight="1" x14ac:dyDescent="0.15">
      <c r="A34" s="196"/>
      <c r="B34" s="196"/>
      <c r="C34" s="174"/>
      <c r="D34" s="45"/>
      <c r="E34" s="177" t="str">
        <f>予選ﾘｰｸﾞ表!$AK$12</f>
        <v>須賀川ブルーインパルス</v>
      </c>
      <c r="F34" s="178"/>
      <c r="G34" s="182"/>
      <c r="H34" s="204"/>
      <c r="I34" s="184"/>
      <c r="J34" s="177" t="str">
        <f>予選ﾘｰｸﾞ表!$AK$25</f>
        <v>本宮ドッジボールスポーツ少年団</v>
      </c>
      <c r="K34" s="178"/>
      <c r="L34" s="58"/>
      <c r="M34" s="179" t="str">
        <f>予選ﾘｰｸﾞ表!$AK$9</f>
        <v>ブルースターキング</v>
      </c>
      <c r="N34" s="180"/>
      <c r="O34" s="182"/>
      <c r="P34" s="204"/>
      <c r="Q34" s="184"/>
      <c r="R34" s="179" t="str">
        <f>予選ﾘｰｸﾞ表!$AK$28</f>
        <v>須賀川ゴジラキッズＤＢＣ</v>
      </c>
      <c r="S34" s="180"/>
    </row>
    <row r="35" spans="1:19" ht="18" customHeight="1" x14ac:dyDescent="0.15">
      <c r="A35" s="195">
        <v>0.55555555555555558</v>
      </c>
      <c r="B35" s="199">
        <v>16</v>
      </c>
      <c r="C35" s="176"/>
      <c r="D35" s="45"/>
      <c r="E35" s="171" t="s">
        <v>73</v>
      </c>
      <c r="F35" s="170"/>
      <c r="G35" s="181">
        <v>8</v>
      </c>
      <c r="H35" s="203" t="s">
        <v>43</v>
      </c>
      <c r="I35" s="183">
        <v>10</v>
      </c>
      <c r="J35" s="171" t="s">
        <v>74</v>
      </c>
      <c r="K35" s="170"/>
      <c r="L35" s="58"/>
      <c r="M35" s="172" t="s">
        <v>75</v>
      </c>
      <c r="N35" s="173"/>
      <c r="O35" s="181">
        <v>7</v>
      </c>
      <c r="P35" s="203" t="s">
        <v>43</v>
      </c>
      <c r="Q35" s="183">
        <v>11</v>
      </c>
      <c r="R35" s="172" t="s">
        <v>76</v>
      </c>
      <c r="S35" s="173"/>
    </row>
    <row r="36" spans="1:19" ht="18" customHeight="1" x14ac:dyDescent="0.15">
      <c r="A36" s="196"/>
      <c r="B36" s="196"/>
      <c r="C36" s="176"/>
      <c r="D36" s="69"/>
      <c r="E36" s="177" t="str">
        <f>予選ﾘｰｸﾞ表!$AK$8</f>
        <v>城西レッドウイングス</v>
      </c>
      <c r="F36" s="178"/>
      <c r="G36" s="182"/>
      <c r="H36" s="204"/>
      <c r="I36" s="184"/>
      <c r="J36" s="177" t="str">
        <f>予選ﾘｰｸﾞ表!$AK$26</f>
        <v>Ａｏｉトップガン</v>
      </c>
      <c r="K36" s="178"/>
      <c r="L36" s="70"/>
      <c r="M36" s="179" t="str">
        <f>予選ﾘｰｸﾞ表!$AK$10</f>
        <v>永盛ミュートス・キッズ</v>
      </c>
      <c r="N36" s="180"/>
      <c r="O36" s="182"/>
      <c r="P36" s="204"/>
      <c r="Q36" s="184"/>
      <c r="R36" s="179" t="str">
        <f>予選ﾘｰｸﾞ表!$AK$24</f>
        <v>新鶴ファイターズ</v>
      </c>
      <c r="S36" s="180"/>
    </row>
    <row r="37" spans="1:19" ht="18" customHeight="1" x14ac:dyDescent="0.15">
      <c r="A37" s="195">
        <v>0.5625</v>
      </c>
      <c r="B37" s="199">
        <v>17</v>
      </c>
      <c r="C37" s="176"/>
      <c r="D37" s="43"/>
      <c r="E37" s="171" t="s">
        <v>77</v>
      </c>
      <c r="F37" s="170"/>
      <c r="G37" s="181">
        <v>8</v>
      </c>
      <c r="H37" s="203" t="s">
        <v>43</v>
      </c>
      <c r="I37" s="183">
        <v>9</v>
      </c>
      <c r="J37" s="171" t="s">
        <v>78</v>
      </c>
      <c r="K37" s="170"/>
      <c r="L37" s="54"/>
      <c r="M37" s="171" t="s">
        <v>79</v>
      </c>
      <c r="N37" s="170"/>
      <c r="O37" s="181">
        <v>5</v>
      </c>
      <c r="P37" s="203" t="s">
        <v>43</v>
      </c>
      <c r="Q37" s="183">
        <v>9</v>
      </c>
      <c r="R37" s="172" t="s">
        <v>80</v>
      </c>
      <c r="S37" s="173"/>
    </row>
    <row r="38" spans="1:19" ht="18" customHeight="1" x14ac:dyDescent="0.15">
      <c r="A38" s="196"/>
      <c r="B38" s="196"/>
      <c r="C38" s="174"/>
      <c r="D38" s="45"/>
      <c r="E38" s="177" t="str">
        <f>予選ﾘｰｸﾞ表!$AK$7</f>
        <v>Ｓ．Ｎ．Ｄ．Ｃ　ＧＡＣＫY’Ｓ</v>
      </c>
      <c r="F38" s="178"/>
      <c r="G38" s="182"/>
      <c r="H38" s="204"/>
      <c r="I38" s="184"/>
      <c r="J38" s="177" t="str">
        <f>予選ﾘｰｸﾞ表!$AK$27</f>
        <v>ＫＩＮＧ　ＦＵＴＵＲＥＳ</v>
      </c>
      <c r="K38" s="178"/>
      <c r="L38" s="58"/>
      <c r="M38" s="179" t="str">
        <f>予選ﾘｰｸﾞ表!$AK$11</f>
        <v>いいのフェニックス</v>
      </c>
      <c r="N38" s="180"/>
      <c r="O38" s="182"/>
      <c r="P38" s="204"/>
      <c r="Q38" s="184"/>
      <c r="R38" s="179" t="str">
        <f>予選ﾘｰｸﾞ表!$AK$23</f>
        <v>南相フェニックス</v>
      </c>
      <c r="S38" s="180"/>
    </row>
    <row r="39" spans="1:19" ht="18" customHeight="1" x14ac:dyDescent="0.15">
      <c r="A39" s="195">
        <v>0.56944444444444442</v>
      </c>
      <c r="B39" s="199">
        <v>18</v>
      </c>
      <c r="C39" s="176"/>
      <c r="D39" s="45"/>
      <c r="E39" s="171" t="s">
        <v>81</v>
      </c>
      <c r="F39" s="170"/>
      <c r="G39" s="181">
        <v>9</v>
      </c>
      <c r="H39" s="203" t="s">
        <v>43</v>
      </c>
      <c r="I39" s="183">
        <v>5</v>
      </c>
      <c r="J39" s="171" t="s">
        <v>82</v>
      </c>
      <c r="K39" s="170"/>
      <c r="L39" s="58"/>
      <c r="M39" s="172" t="s">
        <v>83</v>
      </c>
      <c r="N39" s="173"/>
      <c r="O39" s="181">
        <v>3</v>
      </c>
      <c r="P39" s="203" t="s">
        <v>43</v>
      </c>
      <c r="Q39" s="183">
        <v>11</v>
      </c>
      <c r="R39" s="172" t="s">
        <v>84</v>
      </c>
      <c r="S39" s="173"/>
    </row>
    <row r="40" spans="1:19" ht="18" customHeight="1" x14ac:dyDescent="0.15">
      <c r="A40" s="196"/>
      <c r="B40" s="196"/>
      <c r="C40" s="176"/>
      <c r="D40" s="45"/>
      <c r="E40" s="177" t="str">
        <f>予選ﾘｰｸﾞ表!$AK$6</f>
        <v>Majestic Union</v>
      </c>
      <c r="F40" s="178"/>
      <c r="G40" s="182"/>
      <c r="H40" s="204"/>
      <c r="I40" s="184"/>
      <c r="J40" s="177" t="s">
        <v>150</v>
      </c>
      <c r="K40" s="178"/>
      <c r="L40" s="58"/>
      <c r="M40" s="179" t="s">
        <v>151</v>
      </c>
      <c r="N40" s="180"/>
      <c r="O40" s="182"/>
      <c r="P40" s="204"/>
      <c r="Q40" s="184"/>
      <c r="R40" s="179" t="str">
        <f>予選ﾘｰｸﾞ表!$AK$22</f>
        <v>鳥川ライジングファルコン</v>
      </c>
      <c r="S40" s="180"/>
    </row>
    <row r="41" spans="1:19" ht="18" customHeight="1" x14ac:dyDescent="0.15">
      <c r="A41" s="195">
        <v>0.57638888888888884</v>
      </c>
      <c r="B41" s="199">
        <v>19</v>
      </c>
      <c r="C41" s="176"/>
      <c r="D41" s="45"/>
      <c r="E41" s="171" t="s">
        <v>85</v>
      </c>
      <c r="F41" s="170"/>
      <c r="G41" s="181">
        <v>11</v>
      </c>
      <c r="H41" s="203" t="s">
        <v>43</v>
      </c>
      <c r="I41" s="183">
        <v>6</v>
      </c>
      <c r="J41" s="171" t="s">
        <v>86</v>
      </c>
      <c r="K41" s="170"/>
      <c r="L41" s="54"/>
      <c r="M41" s="171" t="s">
        <v>87</v>
      </c>
      <c r="N41" s="170"/>
      <c r="O41" s="181">
        <v>7</v>
      </c>
      <c r="P41" s="203" t="s">
        <v>43</v>
      </c>
      <c r="Q41" s="183">
        <v>7</v>
      </c>
      <c r="R41" s="172" t="s">
        <v>88</v>
      </c>
      <c r="S41" s="173"/>
    </row>
    <row r="42" spans="1:19" ht="18" customHeight="1" x14ac:dyDescent="0.15">
      <c r="A42" s="196"/>
      <c r="B42" s="196"/>
      <c r="C42" s="176"/>
      <c r="D42" s="45"/>
      <c r="E42" s="177" t="s">
        <v>153</v>
      </c>
      <c r="F42" s="178"/>
      <c r="G42" s="182"/>
      <c r="H42" s="204"/>
      <c r="I42" s="184"/>
      <c r="J42" s="177" t="s">
        <v>154</v>
      </c>
      <c r="K42" s="178"/>
      <c r="L42" s="58"/>
      <c r="M42" s="177" t="str">
        <f>予選ﾘｰｸﾞ表!$AK$26</f>
        <v>Ａｏｉトップガン</v>
      </c>
      <c r="N42" s="178"/>
      <c r="O42" s="182"/>
      <c r="P42" s="204"/>
      <c r="Q42" s="184"/>
      <c r="R42" s="179" t="str">
        <f>予選ﾘｰｸﾞ表!$AK$23</f>
        <v>南相フェニックス</v>
      </c>
      <c r="S42" s="180"/>
    </row>
    <row r="43" spans="1:19" ht="18" customHeight="1" x14ac:dyDescent="0.15">
      <c r="A43" s="71"/>
      <c r="B43" s="71"/>
      <c r="C43" s="176"/>
      <c r="D43" s="45"/>
      <c r="E43" s="165" t="s">
        <v>67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</row>
    <row r="44" spans="1:19" ht="18" customHeight="1" x14ac:dyDescent="0.15">
      <c r="A44" s="195">
        <v>0.59027777777777779</v>
      </c>
      <c r="B44" s="199">
        <v>20</v>
      </c>
      <c r="C44" s="176"/>
      <c r="D44" s="45"/>
      <c r="E44" s="171" t="s">
        <v>89</v>
      </c>
      <c r="F44" s="197"/>
      <c r="G44" s="55">
        <v>2</v>
      </c>
      <c r="H44" s="51" t="s">
        <v>43</v>
      </c>
      <c r="I44" s="52">
        <v>10</v>
      </c>
      <c r="J44" s="171" t="s">
        <v>90</v>
      </c>
      <c r="K44" s="197"/>
      <c r="L44" s="58"/>
      <c r="M44" s="171" t="s">
        <v>91</v>
      </c>
      <c r="N44" s="197"/>
      <c r="O44" s="55">
        <v>9</v>
      </c>
      <c r="P44" s="51" t="s">
        <v>43</v>
      </c>
      <c r="Q44" s="52">
        <v>8</v>
      </c>
      <c r="R44" s="171" t="s">
        <v>92</v>
      </c>
      <c r="S44" s="197"/>
    </row>
    <row r="45" spans="1:19" ht="18" customHeight="1" x14ac:dyDescent="0.15">
      <c r="A45" s="198"/>
      <c r="B45" s="200"/>
      <c r="C45" s="176"/>
      <c r="D45" s="45"/>
      <c r="E45" s="205" t="s">
        <v>22</v>
      </c>
      <c r="F45" s="189"/>
      <c r="G45" s="60">
        <v>5</v>
      </c>
      <c r="H45" s="51" t="s">
        <v>43</v>
      </c>
      <c r="I45" s="57">
        <v>10</v>
      </c>
      <c r="J45" s="205" t="s">
        <v>26</v>
      </c>
      <c r="K45" s="189"/>
      <c r="L45" s="58"/>
      <c r="M45" s="205" t="s">
        <v>152</v>
      </c>
      <c r="N45" s="189"/>
      <c r="O45" s="60">
        <v>9</v>
      </c>
      <c r="P45" s="51" t="s">
        <v>43</v>
      </c>
      <c r="Q45" s="57">
        <v>7</v>
      </c>
      <c r="R45" s="205" t="s">
        <v>31</v>
      </c>
      <c r="S45" s="189"/>
    </row>
    <row r="46" spans="1:19" ht="18" customHeight="1" x14ac:dyDescent="0.15">
      <c r="A46" s="196"/>
      <c r="B46" s="196"/>
      <c r="C46" s="176"/>
      <c r="D46" s="45"/>
      <c r="E46" s="206"/>
      <c r="F46" s="207"/>
      <c r="G46" s="119" t="s">
        <v>157</v>
      </c>
      <c r="H46" s="51" t="s">
        <v>43</v>
      </c>
      <c r="I46" s="120" t="s">
        <v>157</v>
      </c>
      <c r="J46" s="206"/>
      <c r="K46" s="207"/>
      <c r="L46" s="58"/>
      <c r="M46" s="206"/>
      <c r="N46" s="207"/>
      <c r="O46" s="119" t="s">
        <v>157</v>
      </c>
      <c r="P46" s="51" t="s">
        <v>43</v>
      </c>
      <c r="Q46" s="120" t="s">
        <v>157</v>
      </c>
      <c r="R46" s="206"/>
      <c r="S46" s="207"/>
    </row>
    <row r="47" spans="1:19" ht="18" customHeight="1" x14ac:dyDescent="0.15">
      <c r="A47" s="71"/>
      <c r="B47" s="71"/>
      <c r="C47" s="176"/>
      <c r="D47" s="45"/>
      <c r="E47" s="185" t="s">
        <v>93</v>
      </c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7"/>
    </row>
    <row r="48" spans="1:19" ht="18" customHeight="1" x14ac:dyDescent="0.15">
      <c r="A48" s="195">
        <v>0.61458333333333337</v>
      </c>
      <c r="B48" s="199">
        <v>21</v>
      </c>
      <c r="C48" s="176"/>
      <c r="D48" s="45"/>
      <c r="E48" s="217" t="s">
        <v>94</v>
      </c>
      <c r="F48" s="218"/>
      <c r="G48" s="218"/>
      <c r="H48" s="219"/>
      <c r="I48" s="219"/>
      <c r="J48" s="219"/>
      <c r="K48" s="220"/>
      <c r="L48" s="58"/>
      <c r="M48" s="188" t="s">
        <v>95</v>
      </c>
      <c r="N48" s="189"/>
      <c r="O48" s="60">
        <v>8</v>
      </c>
      <c r="P48" s="72" t="s">
        <v>43</v>
      </c>
      <c r="Q48" s="57">
        <v>6</v>
      </c>
      <c r="R48" s="188" t="s">
        <v>96</v>
      </c>
      <c r="S48" s="189"/>
    </row>
    <row r="49" spans="1:19" ht="18" customHeight="1" x14ac:dyDescent="0.15">
      <c r="A49" s="198"/>
      <c r="B49" s="200"/>
      <c r="C49" s="176"/>
      <c r="D49" s="45"/>
      <c r="E49" s="217"/>
      <c r="F49" s="218"/>
      <c r="G49" s="218"/>
      <c r="H49" s="219"/>
      <c r="I49" s="219"/>
      <c r="J49" s="218"/>
      <c r="K49" s="220"/>
      <c r="L49" s="58"/>
      <c r="M49" s="205" t="s">
        <v>22</v>
      </c>
      <c r="N49" s="189"/>
      <c r="O49" s="60">
        <v>9</v>
      </c>
      <c r="P49" s="51" t="s">
        <v>43</v>
      </c>
      <c r="Q49" s="57">
        <v>8</v>
      </c>
      <c r="R49" s="205" t="s">
        <v>152</v>
      </c>
      <c r="S49" s="189"/>
    </row>
    <row r="50" spans="1:19" ht="18" customHeight="1" x14ac:dyDescent="0.15">
      <c r="A50" s="196"/>
      <c r="B50" s="196"/>
      <c r="C50" s="176"/>
      <c r="D50" s="45"/>
      <c r="E50" s="190" t="s">
        <v>97</v>
      </c>
      <c r="F50" s="191"/>
      <c r="G50" s="191"/>
      <c r="H50" s="191"/>
      <c r="I50" s="191"/>
      <c r="J50" s="191"/>
      <c r="K50" s="192"/>
      <c r="L50" s="58"/>
      <c r="M50" s="206"/>
      <c r="N50" s="207"/>
      <c r="O50" s="119" t="s">
        <v>157</v>
      </c>
      <c r="P50" s="51" t="s">
        <v>43</v>
      </c>
      <c r="Q50" s="120" t="s">
        <v>157</v>
      </c>
      <c r="R50" s="206"/>
      <c r="S50" s="207"/>
    </row>
    <row r="51" spans="1:19" ht="30" customHeight="1" x14ac:dyDescent="0.15">
      <c r="A51" s="73"/>
      <c r="B51" s="74"/>
      <c r="C51" s="75"/>
      <c r="D51" s="76"/>
      <c r="E51" s="193" t="s">
        <v>98</v>
      </c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4"/>
    </row>
    <row r="52" spans="1:19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</sheetData>
  <mergeCells count="126">
    <mergeCell ref="R45:S46"/>
    <mergeCell ref="M15:O16"/>
    <mergeCell ref="Q15:S16"/>
    <mergeCell ref="M49:N50"/>
    <mergeCell ref="R49:S50"/>
    <mergeCell ref="M45:N46"/>
    <mergeCell ref="A14:C16"/>
    <mergeCell ref="E15:G16"/>
    <mergeCell ref="I15:K16"/>
    <mergeCell ref="E45:F46"/>
    <mergeCell ref="J45:K46"/>
    <mergeCell ref="Q33:Q34"/>
    <mergeCell ref="Q35:Q36"/>
    <mergeCell ref="Q37:Q38"/>
    <mergeCell ref="Q39:Q40"/>
    <mergeCell ref="Q41:Q42"/>
    <mergeCell ref="E48:K49"/>
    <mergeCell ref="P15:P16"/>
    <mergeCell ref="P33:P34"/>
    <mergeCell ref="P35:P36"/>
    <mergeCell ref="P37:P38"/>
    <mergeCell ref="P39:P40"/>
    <mergeCell ref="P41:P42"/>
    <mergeCell ref="I41:I42"/>
    <mergeCell ref="O33:O34"/>
    <mergeCell ref="O35:O36"/>
    <mergeCell ref="O37:O38"/>
    <mergeCell ref="O39:O40"/>
    <mergeCell ref="O41:O42"/>
    <mergeCell ref="H15:H16"/>
    <mergeCell ref="H33:H34"/>
    <mergeCell ref="H35:H36"/>
    <mergeCell ref="H37:H38"/>
    <mergeCell ref="H39:H40"/>
    <mergeCell ref="H41:H42"/>
    <mergeCell ref="A44:A46"/>
    <mergeCell ref="A48:A50"/>
    <mergeCell ref="B33:B34"/>
    <mergeCell ref="B35:B36"/>
    <mergeCell ref="B37:B38"/>
    <mergeCell ref="B39:B40"/>
    <mergeCell ref="B41:B42"/>
    <mergeCell ref="B44:B46"/>
    <mergeCell ref="B48:B50"/>
    <mergeCell ref="E47:S47"/>
    <mergeCell ref="M48:N48"/>
    <mergeCell ref="R48:S48"/>
    <mergeCell ref="E50:K50"/>
    <mergeCell ref="E51:S51"/>
    <mergeCell ref="A33:A34"/>
    <mergeCell ref="A35:A36"/>
    <mergeCell ref="A37:A38"/>
    <mergeCell ref="A39:A40"/>
    <mergeCell ref="A41:A42"/>
    <mergeCell ref="E42:F42"/>
    <mergeCell ref="J42:K42"/>
    <mergeCell ref="M42:N42"/>
    <mergeCell ref="R42:S42"/>
    <mergeCell ref="E43:S43"/>
    <mergeCell ref="E44:F44"/>
    <mergeCell ref="J44:K44"/>
    <mergeCell ref="M44:N44"/>
    <mergeCell ref="R44:S44"/>
    <mergeCell ref="G41:G42"/>
    <mergeCell ref="E40:F40"/>
    <mergeCell ref="J40:K40"/>
    <mergeCell ref="M40:N40"/>
    <mergeCell ref="R40:S40"/>
    <mergeCell ref="E37:F37"/>
    <mergeCell ref="J37:K37"/>
    <mergeCell ref="M37:N37"/>
    <mergeCell ref="R37:S37"/>
    <mergeCell ref="G35:G36"/>
    <mergeCell ref="I35:I36"/>
    <mergeCell ref="E41:F41"/>
    <mergeCell ref="J41:K41"/>
    <mergeCell ref="M41:N41"/>
    <mergeCell ref="R41:S41"/>
    <mergeCell ref="G39:G40"/>
    <mergeCell ref="I39:I40"/>
    <mergeCell ref="E38:F38"/>
    <mergeCell ref="J38:K38"/>
    <mergeCell ref="M38:N38"/>
    <mergeCell ref="R38:S38"/>
    <mergeCell ref="E39:F39"/>
    <mergeCell ref="J39:K39"/>
    <mergeCell ref="M39:N39"/>
    <mergeCell ref="R39:S39"/>
    <mergeCell ref="G37:G38"/>
    <mergeCell ref="I37:I38"/>
    <mergeCell ref="E14:K14"/>
    <mergeCell ref="M14:S14"/>
    <mergeCell ref="E24:S24"/>
    <mergeCell ref="A32:S32"/>
    <mergeCell ref="E33:F33"/>
    <mergeCell ref="J33:K33"/>
    <mergeCell ref="M33:N33"/>
    <mergeCell ref="R33:S33"/>
    <mergeCell ref="C17:C31"/>
    <mergeCell ref="C33:C50"/>
    <mergeCell ref="E34:F34"/>
    <mergeCell ref="J34:K34"/>
    <mergeCell ref="M34:N34"/>
    <mergeCell ref="R34:S34"/>
    <mergeCell ref="E35:F35"/>
    <mergeCell ref="J35:K35"/>
    <mergeCell ref="M35:N35"/>
    <mergeCell ref="R35:S35"/>
    <mergeCell ref="G33:G34"/>
    <mergeCell ref="I33:I34"/>
    <mergeCell ref="E36:F36"/>
    <mergeCell ref="J36:K36"/>
    <mergeCell ref="M36:N36"/>
    <mergeCell ref="R36:S36"/>
    <mergeCell ref="A8:S8"/>
    <mergeCell ref="A9:S9"/>
    <mergeCell ref="A10:S10"/>
    <mergeCell ref="A11:S11"/>
    <mergeCell ref="A12:S12"/>
    <mergeCell ref="A13:S13"/>
    <mergeCell ref="A1:S1"/>
    <mergeCell ref="A3:S3"/>
    <mergeCell ref="A4:S4"/>
    <mergeCell ref="A5:S5"/>
    <mergeCell ref="A6:S6"/>
    <mergeCell ref="A7:S7"/>
  </mergeCells>
  <phoneticPr fontId="44"/>
  <printOptions horizontalCentered="1" verticalCentered="1"/>
  <pageMargins left="0.39370078740157483" right="0.39370078740157483" top="0.39370078740157483" bottom="0.39370078740157483" header="0" footer="0"/>
  <pageSetup paperSize="9" scale="88" firstPageNumber="4294963191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52"/>
  <sheetViews>
    <sheetView view="pageBreakPreview" zoomScaleNormal="100" zoomScaleSheetLayoutView="100" workbookViewId="0">
      <selection sqref="A1:AG1"/>
    </sheetView>
  </sheetViews>
  <sheetFormatPr defaultColWidth="9" defaultRowHeight="13.5" customHeight="1" x14ac:dyDescent="0.15"/>
  <cols>
    <col min="1" max="1" width="5.625" style="1" customWidth="1"/>
    <col min="2" max="2" width="19.125" style="1" customWidth="1"/>
    <col min="3" max="23" width="3.125" style="1" customWidth="1"/>
    <col min="24" max="33" width="5.375" style="1" customWidth="1"/>
    <col min="34" max="36" width="9" style="1" customWidth="1"/>
    <col min="37" max="37" width="24.875" style="1" customWidth="1"/>
    <col min="38" max="38" width="20.5" style="106" customWidth="1"/>
    <col min="39" max="253" width="9" style="1" customWidth="1"/>
  </cols>
  <sheetData>
    <row r="1" spans="1:38" ht="24" customHeight="1" x14ac:dyDescent="0.15">
      <c r="A1" s="221">
        <v>44262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</row>
    <row r="2" spans="1:38" ht="54" customHeight="1" x14ac:dyDescent="0.15">
      <c r="A2" s="22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25"/>
    </row>
    <row r="3" spans="1:38" ht="35.1" customHeight="1" x14ac:dyDescent="0.15">
      <c r="A3" s="26"/>
      <c r="B3" s="27"/>
      <c r="C3" s="25"/>
      <c r="D3" s="28"/>
      <c r="E3" s="25"/>
      <c r="F3" s="25"/>
      <c r="G3" s="25"/>
      <c r="H3" s="2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8"/>
      <c r="Y3" s="25"/>
      <c r="Z3" s="28"/>
      <c r="AA3" s="25"/>
      <c r="AB3" s="25"/>
      <c r="AC3" s="25"/>
      <c r="AD3" s="25"/>
      <c r="AE3" s="25"/>
      <c r="AF3" s="28"/>
      <c r="AG3" s="25"/>
      <c r="AH3" s="25"/>
    </row>
    <row r="4" spans="1:38" ht="18" thickBot="1" x14ac:dyDescent="0.2">
      <c r="A4" s="224"/>
      <c r="B4" s="225"/>
      <c r="C4" s="25"/>
      <c r="D4" s="28"/>
      <c r="E4" s="25"/>
      <c r="F4" s="25"/>
      <c r="G4" s="25"/>
      <c r="H4" s="28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8"/>
      <c r="Y4" s="25"/>
      <c r="Z4" s="28"/>
      <c r="AA4" s="25"/>
      <c r="AB4" s="25"/>
      <c r="AC4" s="25"/>
      <c r="AD4" s="25"/>
      <c r="AE4" s="25"/>
      <c r="AF4" s="28"/>
      <c r="AG4" s="25"/>
      <c r="AH4" s="25"/>
    </row>
    <row r="5" spans="1:38" ht="15" customHeight="1" x14ac:dyDescent="0.15">
      <c r="A5" s="29"/>
      <c r="B5" s="30" t="s">
        <v>4</v>
      </c>
      <c r="C5" s="226">
        <v>1</v>
      </c>
      <c r="D5" s="227"/>
      <c r="E5" s="228"/>
      <c r="F5" s="226">
        <v>2</v>
      </c>
      <c r="G5" s="227"/>
      <c r="H5" s="228"/>
      <c r="I5" s="226">
        <v>3</v>
      </c>
      <c r="J5" s="227"/>
      <c r="K5" s="228"/>
      <c r="L5" s="226">
        <v>4</v>
      </c>
      <c r="M5" s="227"/>
      <c r="N5" s="228"/>
      <c r="O5" s="227">
        <v>5</v>
      </c>
      <c r="P5" s="227"/>
      <c r="Q5" s="228"/>
      <c r="R5" s="227">
        <v>6</v>
      </c>
      <c r="S5" s="227"/>
      <c r="T5" s="228"/>
      <c r="U5" s="227">
        <v>7</v>
      </c>
      <c r="V5" s="227"/>
      <c r="W5" s="229"/>
      <c r="X5" s="31" t="s">
        <v>42</v>
      </c>
      <c r="Y5" s="84" t="s">
        <v>43</v>
      </c>
      <c r="Z5" s="24" t="s">
        <v>44</v>
      </c>
      <c r="AA5" s="84" t="s">
        <v>43</v>
      </c>
      <c r="AB5" s="13" t="s">
        <v>45</v>
      </c>
      <c r="AC5" s="32" t="s">
        <v>46</v>
      </c>
      <c r="AD5" s="226" t="s">
        <v>47</v>
      </c>
      <c r="AE5" s="227"/>
      <c r="AF5" s="228"/>
      <c r="AG5" s="33" t="s">
        <v>48</v>
      </c>
      <c r="AH5" s="25"/>
      <c r="AK5" s="106" t="s">
        <v>117</v>
      </c>
      <c r="AL5" s="106" t="s">
        <v>149</v>
      </c>
    </row>
    <row r="6" spans="1:38" ht="13.5" customHeight="1" x14ac:dyDescent="0.15">
      <c r="A6" s="268">
        <v>1</v>
      </c>
      <c r="B6" s="272" t="s">
        <v>141</v>
      </c>
      <c r="C6" s="252" t="str">
        <f>IF(C7+E7&gt;0,IF(C7&gt;E7,"○",IF(C7&lt;E7,"×","△")),"")</f>
        <v/>
      </c>
      <c r="D6" s="252"/>
      <c r="E6" s="287"/>
      <c r="F6" s="237" t="str">
        <f>IF(F7+H7&gt;0,IF(F7&gt;H7,"○",IF(F7&lt;H7,"×","△")),"")</f>
        <v/>
      </c>
      <c r="G6" s="238"/>
      <c r="H6" s="239"/>
      <c r="I6" s="230" t="str">
        <f>IF(I7+K7&gt;0,IF(I7&gt;K7,"○",IF(I7&lt;K7,"×","△")),"")</f>
        <v>○</v>
      </c>
      <c r="J6" s="231"/>
      <c r="K6" s="232"/>
      <c r="L6" s="230" t="str">
        <f>IF(L7+N7&gt;0,IF(L7&gt;N7,"○",IF(L7&lt;N7,"×","△")),"")</f>
        <v>×</v>
      </c>
      <c r="M6" s="231"/>
      <c r="N6" s="232"/>
      <c r="O6" s="230" t="str">
        <f>IF(O7+Q7&gt;0,IF(O7&gt;Q7,"○",IF(O7&lt;Q7,"×","△")),"")</f>
        <v>○</v>
      </c>
      <c r="P6" s="231"/>
      <c r="Q6" s="232"/>
      <c r="R6" s="230" t="str">
        <f>IF(R7+T7&gt;0,IF(R7&gt;T7,"○",IF(R7&lt;T7,"×","△")),"")</f>
        <v>×</v>
      </c>
      <c r="S6" s="231"/>
      <c r="T6" s="232"/>
      <c r="U6" s="237" t="str">
        <f>IF(U7+W7&gt;0,IF(U7&gt;W7,"○",IF(U7&lt;W7,"×","△")),"")</f>
        <v/>
      </c>
      <c r="V6" s="238"/>
      <c r="W6" s="239"/>
      <c r="X6" s="233">
        <f>IF(I7&gt;K7,1,0)+IF(L7&gt;N7,1,0)+IF(O7&gt;Q7,1,0)+IF(R7&gt;T7,1,0)</f>
        <v>2</v>
      </c>
      <c r="Y6" s="253" t="s">
        <v>43</v>
      </c>
      <c r="Z6" s="253">
        <f>IF(I7+K7&gt;0,IF(I7=K7,1,0),0)+IF(L7+N7&gt;0,IF(L7=N7,1,0),0)+IF(O7+Q7&gt;0,IF(O7=Q7,1,0),0)+IF(R7+T7&gt;0,IF(R7=T7,1,0),0)</f>
        <v>0</v>
      </c>
      <c r="AA6" s="253" t="s">
        <v>43</v>
      </c>
      <c r="AB6" s="256">
        <f>IF(I7&lt;K7,1,0)+IF(L7&lt;N7,1,0)+IF(O7&lt;Q7,1,0)+IF(R7&lt;T7,1,0)</f>
        <v>2</v>
      </c>
      <c r="AC6" s="277">
        <f>(X6*2)+(Z6*1)</f>
        <v>4</v>
      </c>
      <c r="AD6" s="258">
        <f>I7+L7+O7+R7</f>
        <v>29</v>
      </c>
      <c r="AE6" s="253" t="s">
        <v>43</v>
      </c>
      <c r="AF6" s="258">
        <f>K7+N7+Q7+T7</f>
        <v>29</v>
      </c>
      <c r="AG6" s="283">
        <v>5</v>
      </c>
      <c r="AH6" s="25"/>
      <c r="AJ6" s="106" t="s">
        <v>134</v>
      </c>
      <c r="AK6" s="106" t="s">
        <v>22</v>
      </c>
      <c r="AL6" s="107" t="s">
        <v>6</v>
      </c>
    </row>
    <row r="7" spans="1:38" ht="13.5" customHeight="1" x14ac:dyDescent="0.15">
      <c r="A7" s="268"/>
      <c r="B7" s="260"/>
      <c r="C7" s="247"/>
      <c r="D7" s="247"/>
      <c r="E7" s="248"/>
      <c r="F7" s="249"/>
      <c r="G7" s="250"/>
      <c r="H7" s="251"/>
      <c r="I7" s="34">
        <f>ﾀｲﾑｽｹｼﾞｭｰﾙ!$G$17</f>
        <v>7</v>
      </c>
      <c r="J7" s="35" t="s">
        <v>49</v>
      </c>
      <c r="K7" s="36">
        <f>ﾀｲﾑｽｹｼﾞｭｰﾙ!$I$17</f>
        <v>5</v>
      </c>
      <c r="L7" s="34">
        <f>ﾀｲﾑｽｹｼﾞｭｰﾙ!$O$22</f>
        <v>5</v>
      </c>
      <c r="M7" s="35" t="s">
        <v>49</v>
      </c>
      <c r="N7" s="37">
        <f>ﾀｲﾑｽｹｼﾞｭｰﾙ!$Q$22</f>
        <v>9</v>
      </c>
      <c r="O7" s="36">
        <f>ﾀｲﾑｽｹｼﾞｭｰﾙ!$Q$27</f>
        <v>9</v>
      </c>
      <c r="P7" s="35" t="s">
        <v>49</v>
      </c>
      <c r="Q7" s="37">
        <f>ﾀｲﾑｽｹｼﾞｭｰﾙ!$O$27</f>
        <v>6</v>
      </c>
      <c r="R7" s="36">
        <f>ﾀｲﾑｽｹｼﾞｭｰﾙ!$I$30</f>
        <v>8</v>
      </c>
      <c r="S7" s="35" t="s">
        <v>49</v>
      </c>
      <c r="T7" s="37">
        <f>ﾀｲﾑｽｹｼﾞｭｰﾙ!$G$30</f>
        <v>9</v>
      </c>
      <c r="U7" s="249"/>
      <c r="V7" s="250"/>
      <c r="W7" s="251"/>
      <c r="X7" s="234"/>
      <c r="Y7" s="254"/>
      <c r="Z7" s="254"/>
      <c r="AA7" s="254"/>
      <c r="AB7" s="257"/>
      <c r="AC7" s="278"/>
      <c r="AD7" s="259"/>
      <c r="AE7" s="254"/>
      <c r="AF7" s="259"/>
      <c r="AG7" s="283"/>
      <c r="AH7" s="25"/>
      <c r="AJ7" s="106" t="s">
        <v>135</v>
      </c>
      <c r="AK7" s="106" t="s">
        <v>20</v>
      </c>
      <c r="AL7" s="107" t="s">
        <v>9</v>
      </c>
    </row>
    <row r="8" spans="1:38" ht="13.5" customHeight="1" x14ac:dyDescent="0.15">
      <c r="A8" s="268">
        <v>2</v>
      </c>
      <c r="B8" s="261" t="s">
        <v>9</v>
      </c>
      <c r="C8" s="238" t="str">
        <f>IF(C9+E9&gt;0,IF(C9&gt;E9,"○",IF(C9&lt;E9,"×","△")),"")</f>
        <v/>
      </c>
      <c r="D8" s="238"/>
      <c r="E8" s="239"/>
      <c r="F8" s="243" t="str">
        <f>IF(F9+H9&gt;0,IF(F9&gt;H9,"○",IF(F9&lt;H9,"×","△")),"")</f>
        <v/>
      </c>
      <c r="G8" s="252"/>
      <c r="H8" s="287"/>
      <c r="I8" s="237" t="str">
        <f>IF(I9+K9&gt;0,IF(I9&gt;K9,"○",IF(I9&lt;K9,"×","△")),"")</f>
        <v/>
      </c>
      <c r="J8" s="238"/>
      <c r="K8" s="239"/>
      <c r="L8" s="230" t="str">
        <f>IF(L9+N9&gt;0,IF(L9&gt;N9,"○",IF(L9&lt;N9,"×","△")),"")</f>
        <v>×</v>
      </c>
      <c r="M8" s="231"/>
      <c r="N8" s="232"/>
      <c r="O8" s="230" t="str">
        <f>IF(O9+Q9&gt;0,IF(O9&gt;Q9,"○",IF(O9&lt;Q9,"×","△")),"")</f>
        <v>×</v>
      </c>
      <c r="P8" s="231"/>
      <c r="Q8" s="232"/>
      <c r="R8" s="230" t="str">
        <f>IF(R9+T9&gt;0,IF(R9&gt;T9,"○",IF(R9&lt;T9,"×","△")),"")</f>
        <v>×</v>
      </c>
      <c r="S8" s="231"/>
      <c r="T8" s="232"/>
      <c r="U8" s="230" t="str">
        <f>IF(U9+W9&gt;0,IF(U9&gt;W9,"○",IF(U9&lt;W9,"×","△")),"")</f>
        <v>×</v>
      </c>
      <c r="V8" s="231"/>
      <c r="W8" s="232"/>
      <c r="X8" s="235">
        <f>IF(L9&gt;N9,1,0)+IF(O9&gt;Q9,1,0)+IF(R9&gt;T9,1,0)+IF(U9&gt;W9,1,0)</f>
        <v>0</v>
      </c>
      <c r="Y8" s="253" t="s">
        <v>43</v>
      </c>
      <c r="Z8" s="253">
        <f>IF(L9+N9&gt;0,IF(L9=N9,1,0),0)+IF(O9+Q9&gt;0,IF(O9=Q9,1,0),0)+IF(R9+T9&gt;0,IF(R9=T9,1,0),0)+IF(U9+W9&gt;0,IF(U9=W9,1,0),0)</f>
        <v>0</v>
      </c>
      <c r="AA8" s="253" t="s">
        <v>43</v>
      </c>
      <c r="AB8" s="256">
        <f>IF(L9&lt;N9,1,0)+IF(O9&lt;Q9,1,0)+IF(R9&lt;T9,1,0)+IF(U9&lt;W9,1,0)</f>
        <v>4</v>
      </c>
      <c r="AC8" s="255">
        <f>(X8*2)+(Z8*1)</f>
        <v>0</v>
      </c>
      <c r="AD8" s="258">
        <f>L9+O9+R9+U9</f>
        <v>0</v>
      </c>
      <c r="AE8" s="253" t="s">
        <v>43</v>
      </c>
      <c r="AF8" s="258">
        <f>N9+Q9+T9+W9</f>
        <v>44</v>
      </c>
      <c r="AG8" s="283">
        <v>7</v>
      </c>
      <c r="AH8" s="25"/>
      <c r="AJ8" s="106" t="s">
        <v>136</v>
      </c>
      <c r="AK8" s="106" t="s">
        <v>15</v>
      </c>
      <c r="AL8" s="107" t="s">
        <v>12</v>
      </c>
    </row>
    <row r="9" spans="1:38" ht="13.5" customHeight="1" x14ac:dyDescent="0.15">
      <c r="A9" s="268"/>
      <c r="B9" s="262"/>
      <c r="C9" s="250"/>
      <c r="D9" s="250"/>
      <c r="E9" s="251"/>
      <c r="F9" s="246"/>
      <c r="G9" s="247"/>
      <c r="H9" s="248"/>
      <c r="I9" s="249"/>
      <c r="J9" s="250"/>
      <c r="K9" s="251"/>
      <c r="L9" s="85">
        <f>ﾀｲﾑｽｹｼﾞｭｰﾙ!$O$18</f>
        <v>0</v>
      </c>
      <c r="M9" s="35" t="s">
        <v>49</v>
      </c>
      <c r="N9" s="86">
        <f>ﾀｲﾑｽｹｼﾞｭｰﾙ!$Q$18</f>
        <v>11</v>
      </c>
      <c r="O9" s="36">
        <f>ﾀｲﾑｽｹｼﾞｭｰﾙ!$G$23</f>
        <v>0</v>
      </c>
      <c r="P9" s="35" t="s">
        <v>49</v>
      </c>
      <c r="Q9" s="37">
        <f>ﾀｲﾑｽｹｼﾞｭｰﾙ!$I$23</f>
        <v>11</v>
      </c>
      <c r="R9" s="36">
        <f>ﾀｲﾑｽｹｼﾞｭｰﾙ!$I$28</f>
        <v>0</v>
      </c>
      <c r="S9" s="35" t="s">
        <v>49</v>
      </c>
      <c r="T9" s="37">
        <f>ﾀｲﾑｽｹｼﾞｭｰﾙ!$G$28</f>
        <v>11</v>
      </c>
      <c r="U9" s="87">
        <f>ﾀｲﾑｽｹｼﾞｭｰﾙ!$Q$31</f>
        <v>0</v>
      </c>
      <c r="V9" s="35" t="s">
        <v>49</v>
      </c>
      <c r="W9" s="88">
        <f>ﾀｲﾑｽｹｼﾞｭｰﾙ!$O$31</f>
        <v>11</v>
      </c>
      <c r="X9" s="236"/>
      <c r="Y9" s="254"/>
      <c r="Z9" s="254"/>
      <c r="AA9" s="254"/>
      <c r="AB9" s="257"/>
      <c r="AC9" s="255"/>
      <c r="AD9" s="259"/>
      <c r="AE9" s="254"/>
      <c r="AF9" s="259"/>
      <c r="AG9" s="283"/>
      <c r="AH9" s="25"/>
      <c r="AJ9" s="106" t="s">
        <v>137</v>
      </c>
      <c r="AK9" s="106" t="s">
        <v>18</v>
      </c>
      <c r="AL9" s="107" t="s">
        <v>15</v>
      </c>
    </row>
    <row r="10" spans="1:38" ht="13.5" customHeight="1" x14ac:dyDescent="0.15">
      <c r="A10" s="268">
        <v>3</v>
      </c>
      <c r="B10" s="260" t="s">
        <v>12</v>
      </c>
      <c r="C10" s="231" t="str">
        <f>IF(C11+E11&gt;0,IF(C11&gt;E11,"○",IF(C11&lt;E11,"×","△")),"")</f>
        <v>×</v>
      </c>
      <c r="D10" s="231"/>
      <c r="E10" s="232"/>
      <c r="F10" s="237" t="str">
        <f>IF(F11+H11&gt;0,IF(F11&gt;H11,"○",IF(F11&lt;H11,"×","△")),"")</f>
        <v/>
      </c>
      <c r="G10" s="238"/>
      <c r="H10" s="239"/>
      <c r="I10" s="243" t="str">
        <f>IF(I11+K11&gt;0,IF(I11&gt;K11,"○",IF(I11&lt;K11,"×","△")),"")</f>
        <v/>
      </c>
      <c r="J10" s="244"/>
      <c r="K10" s="245"/>
      <c r="L10" s="237" t="str">
        <f>IF(L11+N11&gt;0,IF(L11&gt;N11,"○",IF(L11&lt;N11,"×","△")),"")</f>
        <v/>
      </c>
      <c r="M10" s="238"/>
      <c r="N10" s="239"/>
      <c r="O10" s="230" t="str">
        <f>IF(O11+Q11&gt;0,IF(O11&gt;Q11,"○",IF(O11&lt;Q11,"×","△")),"")</f>
        <v>×</v>
      </c>
      <c r="P10" s="231"/>
      <c r="Q10" s="232"/>
      <c r="R10" s="230" t="str">
        <f>IF(R11+T11&gt;0,IF(R11&gt;T11,"○",IF(R11&lt;T11,"×","△")),"")</f>
        <v>×</v>
      </c>
      <c r="S10" s="231"/>
      <c r="T10" s="232"/>
      <c r="U10" s="230" t="str">
        <f>IF(U11+W11&gt;0,IF(U11&gt;W11,"○",IF(U11&lt;W11,"×","△")),"")</f>
        <v>×</v>
      </c>
      <c r="V10" s="231"/>
      <c r="W10" s="232"/>
      <c r="X10" s="233">
        <f>IF(C11&gt;E11,1,0)+IF(O11&gt;Q11,1,0)+IF(R11&gt;T11,1,0)+IF(U11&gt;W11,1,0)</f>
        <v>0</v>
      </c>
      <c r="Y10" s="253" t="s">
        <v>43</v>
      </c>
      <c r="Z10" s="253">
        <f>IF(C11+E11&gt;0,IF(C11=E11,1,0),0)+IF(O11+Q11&gt;0,IF(O11=Q11,1,0),0)+IF(R11+T11&gt;0,IF(R11=T11,1,0),0)+IF(U11+W11&gt;0,IF(U11=W11,1,0),0)</f>
        <v>0</v>
      </c>
      <c r="AA10" s="253" t="s">
        <v>43</v>
      </c>
      <c r="AB10" s="256">
        <f>IF(C11&lt;E11,1,0)+IF(O11&lt;Q11,1,0)+IF(R11&lt;T11,1,0)+IF(U11&lt;W11,1,0)</f>
        <v>4</v>
      </c>
      <c r="AC10" s="255">
        <f>(X10*2)+(Z10*1)</f>
        <v>0</v>
      </c>
      <c r="AD10" s="258">
        <f>C11+O11+R11+U11</f>
        <v>17</v>
      </c>
      <c r="AE10" s="253" t="s">
        <v>43</v>
      </c>
      <c r="AF10" s="258">
        <f>E11+Q11+T11+W11</f>
        <v>33</v>
      </c>
      <c r="AG10" s="283">
        <v>6</v>
      </c>
      <c r="AH10" s="25"/>
      <c r="AJ10" s="106" t="s">
        <v>138</v>
      </c>
      <c r="AK10" s="106" t="s">
        <v>6</v>
      </c>
      <c r="AL10" s="107" t="s">
        <v>18</v>
      </c>
    </row>
    <row r="11" spans="1:38" ht="13.5" customHeight="1" x14ac:dyDescent="0.15">
      <c r="A11" s="268"/>
      <c r="B11" s="260"/>
      <c r="C11" s="36">
        <f>ﾀｲﾑｽｹｼﾞｭｰﾙ!$I$17</f>
        <v>5</v>
      </c>
      <c r="D11" s="35" t="s">
        <v>49</v>
      </c>
      <c r="E11" s="37">
        <f>ﾀｲﾑｽｹｼﾞｭｰﾙ!$G$17</f>
        <v>7</v>
      </c>
      <c r="F11" s="249"/>
      <c r="G11" s="250"/>
      <c r="H11" s="251"/>
      <c r="I11" s="246"/>
      <c r="J11" s="247"/>
      <c r="K11" s="248"/>
      <c r="L11" s="249"/>
      <c r="M11" s="250"/>
      <c r="N11" s="251"/>
      <c r="O11" s="36">
        <f>ﾀｲﾑｽｹｼﾞｭｰﾙ!$G$19</f>
        <v>5</v>
      </c>
      <c r="P11" s="35" t="s">
        <v>49</v>
      </c>
      <c r="Q11" s="37">
        <f>ﾀｲﾑｽｹｼﾞｭｰﾙ!$I$19</f>
        <v>9</v>
      </c>
      <c r="R11" s="36">
        <f>ﾀｲﾑｽｹｼﾞｭｰﾙ!$Q$25</f>
        <v>2</v>
      </c>
      <c r="S11" s="35" t="s">
        <v>49</v>
      </c>
      <c r="T11" s="37">
        <f>ﾀｲﾑｽｹｼﾞｭｰﾙ!$O$25</f>
        <v>8</v>
      </c>
      <c r="U11" s="90">
        <f>ﾀｲﾑｽｹｼﾞｭｰﾙ!$O$29</f>
        <v>5</v>
      </c>
      <c r="V11" s="38" t="s">
        <v>49</v>
      </c>
      <c r="W11" s="89">
        <f>ﾀｲﾑｽｹｼﾞｭｰﾙ!$Q$29</f>
        <v>9</v>
      </c>
      <c r="X11" s="234"/>
      <c r="Y11" s="254"/>
      <c r="Z11" s="254"/>
      <c r="AA11" s="254"/>
      <c r="AB11" s="257"/>
      <c r="AC11" s="255"/>
      <c r="AD11" s="259"/>
      <c r="AE11" s="254"/>
      <c r="AF11" s="259"/>
      <c r="AG11" s="283"/>
      <c r="AH11" s="25"/>
      <c r="AJ11" s="106" t="s">
        <v>139</v>
      </c>
      <c r="AK11" s="106" t="s">
        <v>12</v>
      </c>
      <c r="AL11" s="107" t="s">
        <v>20</v>
      </c>
    </row>
    <row r="12" spans="1:38" ht="13.5" customHeight="1" x14ac:dyDescent="0.15">
      <c r="A12" s="268">
        <v>4</v>
      </c>
      <c r="B12" s="261" t="s">
        <v>15</v>
      </c>
      <c r="C12" s="231" t="str">
        <f>IF(C13+E13&gt;0,IF(C13&gt;E13,"○",IF(C13&lt;E13,"×","△")),"")</f>
        <v>○</v>
      </c>
      <c r="D12" s="231"/>
      <c r="E12" s="232"/>
      <c r="F12" s="230" t="str">
        <f>IF(F13+H13&gt;0,IF(F13&gt;H13,"○",IF(F13&lt;H13,"×","△")),"")</f>
        <v>○</v>
      </c>
      <c r="G12" s="231"/>
      <c r="H12" s="232"/>
      <c r="I12" s="237" t="str">
        <f>IF(I13+K13&gt;0,IF(I13&gt;K13,"○",IF(I13&lt;K13,"×","△")),"")</f>
        <v/>
      </c>
      <c r="J12" s="238"/>
      <c r="K12" s="239"/>
      <c r="L12" s="243"/>
      <c r="M12" s="244"/>
      <c r="N12" s="245"/>
      <c r="O12" s="237" t="str">
        <f>IF(O13+Q13&gt;0,IF(O13&gt;Q13,"○",IF(O13&lt;Q13,"×","△")),"")</f>
        <v/>
      </c>
      <c r="P12" s="238"/>
      <c r="Q12" s="239"/>
      <c r="R12" s="230" t="str">
        <f>IF(R13+T13&gt;0,IF(R13&gt;T13,"○",IF(R13&lt;T13,"×","△")),"")</f>
        <v>×</v>
      </c>
      <c r="S12" s="231"/>
      <c r="T12" s="232"/>
      <c r="U12" s="230" t="str">
        <f>IF(U13+W13&gt;0,IF(U13&gt;W13,"○",IF(U13&lt;W13,"×","△")),"")</f>
        <v>×</v>
      </c>
      <c r="V12" s="231"/>
      <c r="W12" s="232"/>
      <c r="X12" s="233">
        <f>IF(C13&gt;E13,1,0)+IF(F13&gt;H13,1,0)+IF(R13&gt;T13,1,0)+IF(U13&gt;W13,1,0)</f>
        <v>2</v>
      </c>
      <c r="Y12" s="274" t="s">
        <v>43</v>
      </c>
      <c r="Z12" s="253">
        <f>IF(C13+E13&gt;0,IF(C13=E13,1,0),0)+IF(F13+H13&gt;0,IF(F13=H13,1,0),0)+IF(R13+T13&gt;0,IF(R13=T13,1,0),0)+IF(U13+W13&gt;0,IF(U13=W13,1,0),0)</f>
        <v>0</v>
      </c>
      <c r="AA12" s="274" t="s">
        <v>43</v>
      </c>
      <c r="AB12" s="256">
        <f>IF(C13&lt;E13,1,0)+IF(F13&lt;H13,1,0)+IF(R13&lt;T13,1,0)+IF(U13&lt;W13,1,0)</f>
        <v>2</v>
      </c>
      <c r="AC12" s="277">
        <f>(X12*2)+(Z12*1)</f>
        <v>4</v>
      </c>
      <c r="AD12" s="258">
        <f>C13+F13+R13+U13</f>
        <v>31</v>
      </c>
      <c r="AE12" s="274" t="s">
        <v>43</v>
      </c>
      <c r="AF12" s="258">
        <f>E13+H13+T13+W13</f>
        <v>24</v>
      </c>
      <c r="AG12" s="284">
        <v>3</v>
      </c>
      <c r="AH12" s="25"/>
      <c r="AJ12" s="106" t="s">
        <v>140</v>
      </c>
      <c r="AK12" s="106" t="s">
        <v>9</v>
      </c>
      <c r="AL12" s="107" t="s">
        <v>22</v>
      </c>
    </row>
    <row r="13" spans="1:38" ht="13.5" customHeight="1" x14ac:dyDescent="0.15">
      <c r="A13" s="268"/>
      <c r="B13" s="262"/>
      <c r="C13" s="87">
        <f>ﾀｲﾑｽｹｼﾞｭｰﾙ!$Q$22</f>
        <v>9</v>
      </c>
      <c r="D13" s="35" t="s">
        <v>49</v>
      </c>
      <c r="E13" s="86">
        <f>ﾀｲﾑｽｹｼﾞｭｰﾙ!$O$22</f>
        <v>5</v>
      </c>
      <c r="F13" s="34">
        <f>ﾀｲﾑｽｹｼﾞｭｰﾙ!$Q$18</f>
        <v>11</v>
      </c>
      <c r="G13" s="35" t="s">
        <v>49</v>
      </c>
      <c r="H13" s="37">
        <f>ﾀｲﾑｽｹｼﾞｭｰﾙ!$O$18</f>
        <v>0</v>
      </c>
      <c r="I13" s="249"/>
      <c r="J13" s="250"/>
      <c r="K13" s="251"/>
      <c r="L13" s="246"/>
      <c r="M13" s="247"/>
      <c r="N13" s="248"/>
      <c r="O13" s="249"/>
      <c r="P13" s="250"/>
      <c r="Q13" s="251"/>
      <c r="R13" s="39">
        <f>ﾀｲﾑｽｹｼﾞｭｰﾙ!$O$20</f>
        <v>6</v>
      </c>
      <c r="S13" s="38" t="s">
        <v>49</v>
      </c>
      <c r="T13" s="40">
        <f>ﾀｲﾑｽｹｼﾞｭｰﾙ!$Q$20</f>
        <v>8</v>
      </c>
      <c r="U13" s="90">
        <f>ﾀｲﾑｽｹｼﾞｭｰﾙ!$G$26</f>
        <v>5</v>
      </c>
      <c r="V13" s="38" t="s">
        <v>49</v>
      </c>
      <c r="W13" s="89">
        <f>ﾀｲﾑｽｹｼﾞｭｰﾙ!$I$26</f>
        <v>11</v>
      </c>
      <c r="X13" s="234"/>
      <c r="Y13" s="254"/>
      <c r="Z13" s="254"/>
      <c r="AA13" s="254"/>
      <c r="AB13" s="257"/>
      <c r="AC13" s="278"/>
      <c r="AD13" s="259"/>
      <c r="AE13" s="254"/>
      <c r="AF13" s="259"/>
      <c r="AG13" s="283"/>
      <c r="AH13" s="25"/>
    </row>
    <row r="14" spans="1:38" x14ac:dyDescent="0.15">
      <c r="A14" s="270">
        <v>5</v>
      </c>
      <c r="B14" s="263" t="s">
        <v>18</v>
      </c>
      <c r="C14" s="231" t="str">
        <f>IF(C15+E15&gt;0,IF(C15&gt;E15,"○",IF(C15&lt;E15,"×","△")),"")</f>
        <v>×</v>
      </c>
      <c r="D14" s="231"/>
      <c r="E14" s="232"/>
      <c r="F14" s="230" t="str">
        <f>IF(F15+H15&gt;0,IF(F15&gt;H15,"○",IF(F15&lt;H15,"×","△")),"")</f>
        <v>○</v>
      </c>
      <c r="G14" s="231"/>
      <c r="H14" s="232"/>
      <c r="I14" s="230" t="str">
        <f>IF(I15+K15&gt;0,IF(I15&gt;K15,"○",IF(I15&lt;K15,"×","△")),"")</f>
        <v>○</v>
      </c>
      <c r="J14" s="231"/>
      <c r="K14" s="232"/>
      <c r="L14" s="237" t="str">
        <f>IF(L15+N15&gt;0,IF(L15&gt;N15,"○",IF(L15&lt;N15,"×","△")),"")</f>
        <v/>
      </c>
      <c r="M14" s="238"/>
      <c r="N14" s="239"/>
      <c r="O14" s="252"/>
      <c r="P14" s="244"/>
      <c r="Q14" s="245"/>
      <c r="R14" s="237" t="str">
        <f>IF(R15+T15&gt;0,IF(R15&gt;T15,"○",IF(R15&lt;T15,"×","△")),"")</f>
        <v/>
      </c>
      <c r="S14" s="238"/>
      <c r="T14" s="239"/>
      <c r="U14" s="231" t="str">
        <f>IF(U15+W15&gt;0,IF(U15&gt;W15,"○",IF(U15&lt;W15,"×","△")),"")</f>
        <v>×</v>
      </c>
      <c r="V14" s="231"/>
      <c r="W14" s="232"/>
      <c r="X14" s="235">
        <f>IF(C15&gt;E15,1,0)+IF(F15&gt;H15,1,0)+IF(I15&gt;K15,1,0)+IF(U15&gt;W15,1,0)</f>
        <v>2</v>
      </c>
      <c r="Y14" s="253" t="s">
        <v>43</v>
      </c>
      <c r="Z14" s="253">
        <f>IF(C15+E15&gt;0,IF(C15=E15,1,0),0)+IF(F15+H15&gt;0,IF(F15=H15,1,0),0)+IF(I15+K15&gt;0,IF(I15=K15,1,0),0)+IF(U15+W15&gt;0,IF(U15=W15,1,0),0)</f>
        <v>0</v>
      </c>
      <c r="AA14" s="253" t="s">
        <v>43</v>
      </c>
      <c r="AB14" s="256">
        <f>IF(C15&lt;E15,1,0)+IF(F15&lt;H15,1,0)+IF(I15&lt;K15,1,0)+IF(U15&lt;W15,1,0)</f>
        <v>2</v>
      </c>
      <c r="AC14" s="255">
        <f>(X14*2)+(Z14*1)</f>
        <v>4</v>
      </c>
      <c r="AD14" s="258">
        <f>C15+F15+I15+U15</f>
        <v>30</v>
      </c>
      <c r="AE14" s="253" t="s">
        <v>43</v>
      </c>
      <c r="AF14" s="258">
        <f>E15+H15+K15+W15</f>
        <v>24</v>
      </c>
      <c r="AG14" s="283">
        <v>4</v>
      </c>
    </row>
    <row r="15" spans="1:38" x14ac:dyDescent="0.15">
      <c r="A15" s="268"/>
      <c r="B15" s="262"/>
      <c r="C15" s="87">
        <f>ﾀｲﾑｽｹｼﾞｭｰﾙ!$O$27</f>
        <v>6</v>
      </c>
      <c r="D15" s="35" t="s">
        <v>49</v>
      </c>
      <c r="E15" s="86">
        <f>ﾀｲﾑｽｹｼﾞｭｰﾙ!$Q$27</f>
        <v>9</v>
      </c>
      <c r="F15" s="85">
        <f>ﾀｲﾑｽｹｼﾞｭｰﾙ!$I$23</f>
        <v>11</v>
      </c>
      <c r="G15" s="35" t="s">
        <v>49</v>
      </c>
      <c r="H15" s="86">
        <f>ﾀｲﾑｽｹｼﾞｭｰﾙ!$G$23</f>
        <v>0</v>
      </c>
      <c r="I15" s="34">
        <f>ﾀｲﾑｽｹｼﾞｭｰﾙ!$I$19</f>
        <v>9</v>
      </c>
      <c r="J15" s="35" t="s">
        <v>49</v>
      </c>
      <c r="K15" s="36">
        <f>ﾀｲﾑｽｹｼﾞｭｰﾙ!$G$19</f>
        <v>5</v>
      </c>
      <c r="L15" s="249"/>
      <c r="M15" s="250"/>
      <c r="N15" s="251"/>
      <c r="O15" s="247"/>
      <c r="P15" s="247"/>
      <c r="Q15" s="248"/>
      <c r="R15" s="249"/>
      <c r="S15" s="250"/>
      <c r="T15" s="251"/>
      <c r="U15" s="36">
        <f>ﾀｲﾑｽｹｼﾞｭｰﾙ!$G$21</f>
        <v>4</v>
      </c>
      <c r="V15" s="35" t="s">
        <v>49</v>
      </c>
      <c r="W15" s="41">
        <f>ﾀｲﾑｽｹｼﾞｭｰﾙ!$I$21</f>
        <v>10</v>
      </c>
      <c r="X15" s="236"/>
      <c r="Y15" s="254"/>
      <c r="Z15" s="254"/>
      <c r="AA15" s="254"/>
      <c r="AB15" s="257"/>
      <c r="AC15" s="255"/>
      <c r="AD15" s="259"/>
      <c r="AE15" s="254"/>
      <c r="AF15" s="259"/>
      <c r="AG15" s="283"/>
    </row>
    <row r="16" spans="1:38" x14ac:dyDescent="0.15">
      <c r="A16" s="268">
        <v>6</v>
      </c>
      <c r="B16" s="261" t="s">
        <v>20</v>
      </c>
      <c r="C16" s="231" t="str">
        <f>IF(C17+E17&gt;0,IF(C17&gt;E17,"○",IF(C17&lt;E17,"×","△")),"")</f>
        <v>○</v>
      </c>
      <c r="D16" s="231"/>
      <c r="E16" s="232"/>
      <c r="F16" s="230" t="str">
        <f>IF(F17+H17&gt;0,IF(F17&gt;H17,"○",IF(F17&lt;H17,"×","△")),"")</f>
        <v>○</v>
      </c>
      <c r="G16" s="231"/>
      <c r="H16" s="232"/>
      <c r="I16" s="230" t="str">
        <f>IF(I17+K17&gt;0,IF(I17&gt;K17,"○",IF(I17&lt;K17,"×","△")),"")</f>
        <v>○</v>
      </c>
      <c r="J16" s="231"/>
      <c r="K16" s="232"/>
      <c r="L16" s="230" t="str">
        <f>IF(L17+N17&gt;0,IF(L17&gt;N17,"○",IF(L17&lt;N17,"×","△")),"")</f>
        <v>○</v>
      </c>
      <c r="M16" s="231"/>
      <c r="N16" s="231"/>
      <c r="O16" s="237" t="str">
        <f>IF(O17+Q17&gt;0,IF(O17&gt;Q17,"○",IF(O17&lt;Q17,"×","△")),"")</f>
        <v/>
      </c>
      <c r="P16" s="238"/>
      <c r="Q16" s="239"/>
      <c r="R16" s="252"/>
      <c r="S16" s="244"/>
      <c r="T16" s="245"/>
      <c r="U16" s="237" t="str">
        <f>IF(U17+W17&gt;0,IF(U17&gt;W17,"○",IF(U17&lt;W17,"×","△")),"")</f>
        <v/>
      </c>
      <c r="V16" s="238"/>
      <c r="W16" s="239"/>
      <c r="X16" s="233">
        <f>IF(C17&gt;E17,1,0)+IF(F17&gt;H17,1,0)+IF(I17&gt;K17,1,0)+IF(L17&gt;N17,1,0)</f>
        <v>4</v>
      </c>
      <c r="Y16" s="274" t="s">
        <v>43</v>
      </c>
      <c r="Z16" s="253">
        <f>IF(C17+E17&gt;0,IF(C17=E17,1,0),0)+IF(F17+H17&gt;0,IF(F17=H17,1,0),0)+IF(I17+K17&gt;0,IF(I17=K17,1,0),0)+IF(L17+N17&gt;0,IF(L17=N17,1,0),0)</f>
        <v>0</v>
      </c>
      <c r="AA16" s="274" t="s">
        <v>43</v>
      </c>
      <c r="AB16" s="256">
        <f>IF(C17&lt;E17,1,0)+IF(F17&lt;H17,1,0)+IF(I17&lt;K17,1,0)+IF(L17&lt;N17,1,0)</f>
        <v>0</v>
      </c>
      <c r="AC16" s="278">
        <f>(X16*2)+(Z16*1)</f>
        <v>8</v>
      </c>
      <c r="AD16" s="280">
        <f>C17+F17+I17+N17</f>
        <v>34</v>
      </c>
      <c r="AE16" s="256" t="s">
        <v>43</v>
      </c>
      <c r="AF16" s="258">
        <f>E17+H17+K17+N17</f>
        <v>16</v>
      </c>
      <c r="AG16" s="284">
        <v>2</v>
      </c>
    </row>
    <row r="17" spans="1:38" x14ac:dyDescent="0.15">
      <c r="A17" s="268"/>
      <c r="B17" s="262"/>
      <c r="C17" s="87">
        <f>ﾀｲﾑｽｹｼﾞｭｰﾙ!$G$30</f>
        <v>9</v>
      </c>
      <c r="D17" s="35" t="s">
        <v>49</v>
      </c>
      <c r="E17" s="86">
        <f>ﾀｲﾑｽｹｼﾞｭｰﾙ!$I$30</f>
        <v>8</v>
      </c>
      <c r="F17" s="85">
        <f>ﾀｲﾑｽｹｼﾞｭｰﾙ!$G$28</f>
        <v>11</v>
      </c>
      <c r="G17" s="35" t="s">
        <v>49</v>
      </c>
      <c r="H17" s="86">
        <f>ﾀｲﾑｽｹｼﾞｭｰﾙ!$I$28</f>
        <v>0</v>
      </c>
      <c r="I17" s="85">
        <f>ﾀｲﾑｽｹｼﾞｭｰﾙ!$O$25</f>
        <v>8</v>
      </c>
      <c r="J17" s="35" t="s">
        <v>49</v>
      </c>
      <c r="K17" s="87">
        <f>ﾀｲﾑｽｹｼﾞｭｰﾙ!$Q$25</f>
        <v>2</v>
      </c>
      <c r="L17" s="85">
        <f>ﾀｲﾑｽｹｼﾞｭｰﾙ!$Q$20</f>
        <v>8</v>
      </c>
      <c r="M17" s="35" t="s">
        <v>49</v>
      </c>
      <c r="N17" s="86">
        <f>ﾀｲﾑｽｹｼﾞｭｰﾙ!$O$20</f>
        <v>6</v>
      </c>
      <c r="O17" s="249"/>
      <c r="P17" s="250"/>
      <c r="Q17" s="251"/>
      <c r="R17" s="247"/>
      <c r="S17" s="247"/>
      <c r="T17" s="248"/>
      <c r="U17" s="249"/>
      <c r="V17" s="250"/>
      <c r="W17" s="251"/>
      <c r="X17" s="234"/>
      <c r="Y17" s="254"/>
      <c r="Z17" s="254"/>
      <c r="AA17" s="254"/>
      <c r="AB17" s="257"/>
      <c r="AC17" s="255"/>
      <c r="AD17" s="281"/>
      <c r="AE17" s="257"/>
      <c r="AF17" s="259"/>
      <c r="AG17" s="283"/>
    </row>
    <row r="18" spans="1:38" x14ac:dyDescent="0.15">
      <c r="A18" s="268">
        <v>7</v>
      </c>
      <c r="B18" s="260" t="s">
        <v>22</v>
      </c>
      <c r="C18" s="237" t="str">
        <f>IF(C19+E19&gt;0,IF(C19&gt;E19,"○",IF(C19&lt;E19,"×","△")),"")</f>
        <v/>
      </c>
      <c r="D18" s="238"/>
      <c r="E18" s="239"/>
      <c r="F18" s="230" t="str">
        <f>IF(F19+H19&gt;0,IF(F19&gt;H19,"○",IF(F19&lt;H19,"×","△")),"")</f>
        <v>○</v>
      </c>
      <c r="G18" s="231"/>
      <c r="H18" s="232"/>
      <c r="I18" s="230" t="str">
        <f>IF(I19+K19&gt;0,IF(I19&gt;K19,"○",IF(I19&lt;K19,"×","△")),"")</f>
        <v>○</v>
      </c>
      <c r="J18" s="231"/>
      <c r="K18" s="232"/>
      <c r="L18" s="230" t="str">
        <f>IF(L19+N19&gt;0,IF(L19&gt;N19,"○",IF(L19&lt;N19,"×","△")),"")</f>
        <v>○</v>
      </c>
      <c r="M18" s="231"/>
      <c r="N18" s="231"/>
      <c r="O18" s="264" t="str">
        <f>IF(O19+Q19&gt;0,IF(O19&gt;Q19,"○",IF(O19&lt;Q19,"×","△")),"")</f>
        <v>○</v>
      </c>
      <c r="P18" s="264"/>
      <c r="Q18" s="264"/>
      <c r="R18" s="237" t="str">
        <f>IF(R19+T19&gt;0,IF(R19&gt;T19,"○",IF(R19&lt;T19,"×","△")),"")</f>
        <v/>
      </c>
      <c r="S18" s="238"/>
      <c r="T18" s="239"/>
      <c r="U18" s="252"/>
      <c r="V18" s="244"/>
      <c r="W18" s="265"/>
      <c r="X18" s="233">
        <f>IF(F19&gt;H19,1,0)+IF(I19&gt;K19,1,0)+IF(L19&gt;N19,1,0)+IF(O19&gt;Q19,1,0)</f>
        <v>4</v>
      </c>
      <c r="Y18" s="253" t="s">
        <v>43</v>
      </c>
      <c r="Z18" s="253">
        <f>IF(F19+H19&gt;0,IF(F19=H19,1,0),0)+IF(I19+K19&gt;0,IF(I19=K19,1,0),0)+IF(L19+N19&gt;0,IF(L19=N19,1,0),0)+IF(O19+Q19&gt;0,IF(O19=Q19,1,0),0)</f>
        <v>0</v>
      </c>
      <c r="AA18" s="253" t="s">
        <v>43</v>
      </c>
      <c r="AB18" s="256">
        <f>IF(F19&lt;H19,1,0)+IF(I19&lt;K19,1,0)+IF(L19&lt;N19,1,0)+IF(O19&lt;Q19,1,0)</f>
        <v>0</v>
      </c>
      <c r="AC18" s="255">
        <f>(X18*2)+(Z18*1)</f>
        <v>8</v>
      </c>
      <c r="AD18" s="258">
        <f>F19+I19+L19+O19</f>
        <v>41</v>
      </c>
      <c r="AE18" s="253" t="s">
        <v>43</v>
      </c>
      <c r="AF18" s="258">
        <f>H19+K19+N19+Q19</f>
        <v>14</v>
      </c>
      <c r="AG18" s="283">
        <v>1</v>
      </c>
    </row>
    <row r="19" spans="1:38" ht="14.25" thickBot="1" x14ac:dyDescent="0.2">
      <c r="A19" s="269"/>
      <c r="B19" s="271"/>
      <c r="C19" s="240"/>
      <c r="D19" s="241"/>
      <c r="E19" s="242"/>
      <c r="F19" s="91">
        <f>ﾀｲﾑｽｹｼﾞｭｰﾙ!$O$31</f>
        <v>11</v>
      </c>
      <c r="G19" s="42" t="s">
        <v>49</v>
      </c>
      <c r="H19" s="92">
        <f>ﾀｲﾑｽｹｼﾞｭｰﾙ!$Q$31</f>
        <v>0</v>
      </c>
      <c r="I19" s="91">
        <f>ﾀｲﾑｽｹｼﾞｭｰﾙ!$Q$29</f>
        <v>9</v>
      </c>
      <c r="J19" s="42" t="s">
        <v>49</v>
      </c>
      <c r="K19" s="92">
        <f>ﾀｲﾑｽｹｼﾞｭｰﾙ!$O$29</f>
        <v>5</v>
      </c>
      <c r="L19" s="91">
        <f>ﾀｲﾑｽｹｼﾞｭｰﾙ!$I$26</f>
        <v>11</v>
      </c>
      <c r="M19" s="42" t="s">
        <v>49</v>
      </c>
      <c r="N19" s="92">
        <f>ﾀｲﾑｽｹｼﾞｭｰﾙ!$G$26</f>
        <v>5</v>
      </c>
      <c r="O19" s="93">
        <f>ﾀｲﾑｽｹｼﾞｭｰﾙ!$I$21</f>
        <v>10</v>
      </c>
      <c r="P19" s="42" t="s">
        <v>49</v>
      </c>
      <c r="Q19" s="92">
        <f>ﾀｲﾑｽｹｼﾞｭｰﾙ!$G$21</f>
        <v>4</v>
      </c>
      <c r="R19" s="240"/>
      <c r="S19" s="241"/>
      <c r="T19" s="242"/>
      <c r="U19" s="266"/>
      <c r="V19" s="266"/>
      <c r="W19" s="267"/>
      <c r="X19" s="273"/>
      <c r="Y19" s="275"/>
      <c r="Z19" s="275"/>
      <c r="AA19" s="275"/>
      <c r="AB19" s="276"/>
      <c r="AC19" s="279"/>
      <c r="AD19" s="282"/>
      <c r="AE19" s="275"/>
      <c r="AF19" s="282"/>
      <c r="AG19" s="285"/>
    </row>
    <row r="20" spans="1:38" ht="29.1" customHeight="1" thickBot="1" x14ac:dyDescent="0.2"/>
    <row r="21" spans="1:38" ht="15" customHeight="1" x14ac:dyDescent="0.15">
      <c r="A21" s="29"/>
      <c r="B21" s="30" t="s">
        <v>24</v>
      </c>
      <c r="C21" s="226">
        <v>8</v>
      </c>
      <c r="D21" s="227"/>
      <c r="E21" s="228"/>
      <c r="F21" s="226">
        <v>9</v>
      </c>
      <c r="G21" s="227"/>
      <c r="H21" s="228"/>
      <c r="I21" s="226">
        <v>10</v>
      </c>
      <c r="J21" s="227"/>
      <c r="K21" s="228"/>
      <c r="L21" s="226">
        <v>11</v>
      </c>
      <c r="M21" s="227"/>
      <c r="N21" s="228"/>
      <c r="O21" s="227">
        <v>12</v>
      </c>
      <c r="P21" s="227"/>
      <c r="Q21" s="228"/>
      <c r="R21" s="227">
        <v>13</v>
      </c>
      <c r="S21" s="227"/>
      <c r="T21" s="228"/>
      <c r="U21" s="227">
        <v>14</v>
      </c>
      <c r="V21" s="227"/>
      <c r="W21" s="229"/>
      <c r="X21" s="31" t="s">
        <v>42</v>
      </c>
      <c r="Y21" s="84" t="s">
        <v>43</v>
      </c>
      <c r="Z21" s="24" t="s">
        <v>44</v>
      </c>
      <c r="AA21" s="84" t="s">
        <v>43</v>
      </c>
      <c r="AB21" s="13" t="s">
        <v>45</v>
      </c>
      <c r="AC21" s="32" t="s">
        <v>46</v>
      </c>
      <c r="AD21" s="226" t="s">
        <v>47</v>
      </c>
      <c r="AE21" s="227"/>
      <c r="AF21" s="228"/>
      <c r="AG21" s="33" t="s">
        <v>48</v>
      </c>
      <c r="AH21" s="25"/>
      <c r="AK21" s="106" t="s">
        <v>117</v>
      </c>
      <c r="AL21" s="106" t="s">
        <v>149</v>
      </c>
    </row>
    <row r="22" spans="1:38" ht="13.5" customHeight="1" x14ac:dyDescent="0.15">
      <c r="A22" s="268">
        <v>8</v>
      </c>
      <c r="B22" s="260" t="s">
        <v>26</v>
      </c>
      <c r="C22" s="252" t="str">
        <f>IF(C23+E23&gt;0,IF(C23&gt;E23,"○",IF(C23&lt;E23,"×","△")),"")</f>
        <v/>
      </c>
      <c r="D22" s="252"/>
      <c r="E22" s="287"/>
      <c r="F22" s="237" t="str">
        <f>IF(F23+H23&gt;0,IF(F23&gt;H23,"○",IF(F23&lt;H23,"×","△")),"")</f>
        <v/>
      </c>
      <c r="G22" s="238"/>
      <c r="H22" s="239"/>
      <c r="I22" s="230" t="str">
        <f>IF(I23+K23&gt;0,IF(I23&gt;K23,"○",IF(I23&lt;K23,"×","△")),"")</f>
        <v>×</v>
      </c>
      <c r="J22" s="231"/>
      <c r="K22" s="232"/>
      <c r="L22" s="230" t="str">
        <f>IF(L23+N23&gt;0,IF(L23&gt;N23,"○",IF(L23&lt;N23,"×","△")),"")</f>
        <v>○</v>
      </c>
      <c r="M22" s="231"/>
      <c r="N22" s="232"/>
      <c r="O22" s="230" t="str">
        <f>IF(O23+Q23&gt;0,IF(O23&gt;Q23,"○",IF(O23&lt;Q23,"×","△")),"")</f>
        <v>○</v>
      </c>
      <c r="P22" s="231"/>
      <c r="Q22" s="232"/>
      <c r="R22" s="230" t="str">
        <f>IF(R23+T23&gt;0,IF(R23&gt;T23,"○",IF(R23&lt;T23,"×","△")),"")</f>
        <v>×</v>
      </c>
      <c r="S22" s="231"/>
      <c r="T22" s="232"/>
      <c r="U22" s="237" t="str">
        <f>IF(U23+W23&gt;0,IF(U23&gt;W23,"○",IF(U23&lt;W23,"×","△")),"")</f>
        <v/>
      </c>
      <c r="V22" s="238"/>
      <c r="W22" s="239"/>
      <c r="X22" s="233">
        <f>IF(I23&gt;K23,1,0)+IF(L23&gt;N23,1,0)+IF(O23&gt;Q23,1,0)+IF(R23&gt;T23,1,0)</f>
        <v>2</v>
      </c>
      <c r="Y22" s="253" t="s">
        <v>43</v>
      </c>
      <c r="Z22" s="253">
        <f>IF(I23+K23&gt;0,IF(I23=K23,1,0),0)+IF(L23+N23&gt;0,IF(L23=N23,1,0),0)+IF(O23+Q23&gt;0,IF(O23=Q23,1,0),0)+IF(R23+T23&gt;0,IF(R23=T23,1,0),0)</f>
        <v>0</v>
      </c>
      <c r="AA22" s="253" t="s">
        <v>43</v>
      </c>
      <c r="AB22" s="256">
        <f>IF(I23&lt;K23,1,0)+IF(L23&lt;N23,1,0)+IF(O23&lt;Q23,1,0)+IF(R23&lt;T23,1,0)</f>
        <v>2</v>
      </c>
      <c r="AC22" s="277">
        <f>(X22*2)+(Z22*1)</f>
        <v>4</v>
      </c>
      <c r="AD22" s="258">
        <f>I23+L23+O23+R23</f>
        <v>28</v>
      </c>
      <c r="AE22" s="253" t="s">
        <v>43</v>
      </c>
      <c r="AF22" s="277">
        <f>K23+N23+Q23+T23</f>
        <v>29</v>
      </c>
      <c r="AG22" s="286">
        <v>5</v>
      </c>
      <c r="AH22" s="25"/>
      <c r="AI22" s="100"/>
      <c r="AJ22" s="106" t="s">
        <v>142</v>
      </c>
      <c r="AK22" s="106" t="s">
        <v>31</v>
      </c>
      <c r="AL22" s="107" t="s">
        <v>26</v>
      </c>
    </row>
    <row r="23" spans="1:38" ht="13.5" customHeight="1" x14ac:dyDescent="0.15">
      <c r="A23" s="268"/>
      <c r="B23" s="260"/>
      <c r="C23" s="247"/>
      <c r="D23" s="247"/>
      <c r="E23" s="248"/>
      <c r="F23" s="249"/>
      <c r="G23" s="250"/>
      <c r="H23" s="251"/>
      <c r="I23" s="34">
        <f>ﾀｲﾑｽｹｼﾞｭｰﾙ!$O$17</f>
        <v>6</v>
      </c>
      <c r="J23" s="35" t="s">
        <v>49</v>
      </c>
      <c r="K23" s="36">
        <f>ﾀｲﾑｽｹｼﾞｭｰﾙ!$Q$17</f>
        <v>9</v>
      </c>
      <c r="L23" s="34">
        <f>ﾀｲﾑｽｹｼﾞｭｰﾙ!$I$22</f>
        <v>7</v>
      </c>
      <c r="M23" s="35" t="s">
        <v>49</v>
      </c>
      <c r="N23" s="37">
        <f>ﾀｲﾑｽｹｼﾞｭｰﾙ!$G$22</f>
        <v>6</v>
      </c>
      <c r="O23" s="36">
        <f>ﾀｲﾑｽｹｼﾞｭｰﾙ!$G$27</f>
        <v>10</v>
      </c>
      <c r="P23" s="35" t="s">
        <v>49</v>
      </c>
      <c r="Q23" s="37">
        <f>ﾀｲﾑｽｹｼﾞｭｰﾙ!$I$27</f>
        <v>5</v>
      </c>
      <c r="R23" s="36">
        <f>ﾀｲﾑｽｹｼﾞｭｰﾙ!$Q$30</f>
        <v>5</v>
      </c>
      <c r="S23" s="35" t="s">
        <v>49</v>
      </c>
      <c r="T23" s="37">
        <f>ﾀｲﾑｽｹｼﾞｭｰﾙ!$O$30</f>
        <v>9</v>
      </c>
      <c r="U23" s="249"/>
      <c r="V23" s="250"/>
      <c r="W23" s="251"/>
      <c r="X23" s="234"/>
      <c r="Y23" s="254"/>
      <c r="Z23" s="254"/>
      <c r="AA23" s="254"/>
      <c r="AB23" s="257"/>
      <c r="AC23" s="278"/>
      <c r="AD23" s="259"/>
      <c r="AE23" s="254"/>
      <c r="AF23" s="278"/>
      <c r="AG23" s="284"/>
      <c r="AH23" s="25"/>
      <c r="AI23" s="100"/>
      <c r="AJ23" s="106" t="s">
        <v>143</v>
      </c>
      <c r="AK23" s="106" t="s">
        <v>38</v>
      </c>
      <c r="AL23" s="107" t="s">
        <v>28</v>
      </c>
    </row>
    <row r="24" spans="1:38" ht="13.5" customHeight="1" x14ac:dyDescent="0.15">
      <c r="A24" s="268">
        <v>9</v>
      </c>
      <c r="B24" s="261" t="s">
        <v>28</v>
      </c>
      <c r="C24" s="238" t="str">
        <f>IF(C25+E25&gt;0,IF(C25&gt;E25,"○",IF(C25&lt;E25,"×","△")),"")</f>
        <v/>
      </c>
      <c r="D24" s="238"/>
      <c r="E24" s="239"/>
      <c r="F24" s="243" t="str">
        <f>IF(F25+H25&gt;0,IF(F25&gt;H25,"○",IF(F25&lt;H25,"×","△")),"")</f>
        <v/>
      </c>
      <c r="G24" s="252"/>
      <c r="H24" s="287"/>
      <c r="I24" s="237" t="str">
        <f>IF(I25+K25&gt;0,IF(I25&gt;K25,"○",IF(I25&lt;K25,"×","△")),"")</f>
        <v/>
      </c>
      <c r="J24" s="238"/>
      <c r="K24" s="239"/>
      <c r="L24" s="230" t="str">
        <f>IF(L25+N25&gt;0,IF(L25&gt;N25,"○",IF(L25&lt;N25,"×","△")),"")</f>
        <v>×</v>
      </c>
      <c r="M24" s="231"/>
      <c r="N24" s="232"/>
      <c r="O24" s="230" t="str">
        <f>IF(O25+Q25&gt;0,IF(O25&gt;Q25,"○",IF(O25&lt;Q25,"×","△")),"")</f>
        <v>○</v>
      </c>
      <c r="P24" s="231"/>
      <c r="Q24" s="232"/>
      <c r="R24" s="230" t="str">
        <f>IF(R25+T25&gt;0,IF(R25&gt;T25,"○",IF(R25&lt;T25,"×","△")),"")</f>
        <v>×</v>
      </c>
      <c r="S24" s="231"/>
      <c r="T24" s="232"/>
      <c r="U24" s="230" t="str">
        <f>IF(U25+W25&gt;0,IF(U25&gt;W25,"○",IF(U25&lt;W25,"×","△")),"")</f>
        <v>○</v>
      </c>
      <c r="V24" s="231"/>
      <c r="W24" s="232"/>
      <c r="X24" s="233">
        <f>IF(L25&gt;N25,1,0)+IF(O25&gt;Q25,1,0)+IF(R25&gt;T25,1,0)+IF(U25&gt;W25,1,0)</f>
        <v>2</v>
      </c>
      <c r="Y24" s="253" t="s">
        <v>43</v>
      </c>
      <c r="Z24" s="253">
        <f>IF(L25+N25&gt;0,IF(L25=N25,1,0),0)+IF(O25+Q25&gt;0,IF(O25=Q25,1,0),0)+IF(R25+T25&gt;0,IF(R25=T25,1,0),0)+IF(U25+W25&gt;0,IF(U25=W25,1,0),0)</f>
        <v>0</v>
      </c>
      <c r="AA24" s="253" t="s">
        <v>43</v>
      </c>
      <c r="AB24" s="256">
        <f>IF(L25&lt;N25,1,0)+IF(O25&lt;Q25,1,0)+IF(R25&lt;T25,1,0)+IF(U25&lt;W25,1,0)</f>
        <v>2</v>
      </c>
      <c r="AC24" s="255">
        <f>(X24*2)+(Z24*1)</f>
        <v>4</v>
      </c>
      <c r="AD24" s="258">
        <f>L25+O25+R25+U25</f>
        <v>34</v>
      </c>
      <c r="AE24" s="253" t="s">
        <v>43</v>
      </c>
      <c r="AF24" s="258">
        <f>N25+Q25+T25+W25</f>
        <v>32</v>
      </c>
      <c r="AG24" s="283">
        <v>3</v>
      </c>
      <c r="AH24" s="25"/>
      <c r="AJ24" s="106" t="s">
        <v>144</v>
      </c>
      <c r="AK24" s="106" t="s">
        <v>28</v>
      </c>
      <c r="AL24" s="107" t="s">
        <v>31</v>
      </c>
    </row>
    <row r="25" spans="1:38" ht="13.5" customHeight="1" x14ac:dyDescent="0.15">
      <c r="A25" s="268"/>
      <c r="B25" s="262"/>
      <c r="C25" s="250"/>
      <c r="D25" s="250"/>
      <c r="E25" s="251"/>
      <c r="F25" s="246"/>
      <c r="G25" s="247"/>
      <c r="H25" s="248"/>
      <c r="I25" s="249"/>
      <c r="J25" s="250"/>
      <c r="K25" s="251"/>
      <c r="L25" s="85">
        <f>ﾀｲﾑｽｹｼﾞｭｰﾙ!$G$18</f>
        <v>6</v>
      </c>
      <c r="M25" s="35" t="s">
        <v>49</v>
      </c>
      <c r="N25" s="86">
        <f>ﾀｲﾑｽｹｼﾞｭｰﾙ!$I$18</f>
        <v>9</v>
      </c>
      <c r="O25" s="36">
        <f>ﾀｲﾑｽｹｼﾞｭｰﾙ!$Q$23</f>
        <v>11</v>
      </c>
      <c r="P25" s="35" t="s">
        <v>49</v>
      </c>
      <c r="Q25" s="37">
        <f>ﾀｲﾑｽｹｼﾞｭｰﾙ!$O$23</f>
        <v>6</v>
      </c>
      <c r="R25" s="36">
        <f>ﾀｲﾑｽｹｼﾞｭｰﾙ!$O$28</f>
        <v>7</v>
      </c>
      <c r="S25" s="35" t="s">
        <v>49</v>
      </c>
      <c r="T25" s="37">
        <f>ﾀｲﾑｽｹｼﾞｭｰﾙ!$Q$28</f>
        <v>9</v>
      </c>
      <c r="U25" s="87">
        <f>ﾀｲﾑｽｹｼﾞｭｰﾙ!$I$31</f>
        <v>10</v>
      </c>
      <c r="V25" s="35" t="s">
        <v>49</v>
      </c>
      <c r="W25" s="88">
        <f>ﾀｲﾑｽｹｼﾞｭｰﾙ!$G$31</f>
        <v>8</v>
      </c>
      <c r="X25" s="234"/>
      <c r="Y25" s="254"/>
      <c r="Z25" s="254"/>
      <c r="AA25" s="254"/>
      <c r="AB25" s="257"/>
      <c r="AC25" s="255"/>
      <c r="AD25" s="259"/>
      <c r="AE25" s="254"/>
      <c r="AF25" s="259"/>
      <c r="AG25" s="283"/>
      <c r="AH25" s="25"/>
      <c r="AJ25" s="106" t="s">
        <v>145</v>
      </c>
      <c r="AK25" s="106" t="s">
        <v>33</v>
      </c>
      <c r="AL25" s="107" t="s">
        <v>33</v>
      </c>
    </row>
    <row r="26" spans="1:38" ht="13.5" customHeight="1" x14ac:dyDescent="0.15">
      <c r="A26" s="268">
        <v>10</v>
      </c>
      <c r="B26" s="260" t="s">
        <v>31</v>
      </c>
      <c r="C26" s="231" t="str">
        <f>IF(C27+E27&gt;0,IF(C27&gt;E27,"○",IF(C27&lt;E27,"×","△")),"")</f>
        <v>○</v>
      </c>
      <c r="D26" s="231"/>
      <c r="E26" s="232"/>
      <c r="F26" s="237" t="str">
        <f>IF(F27+H27&gt;0,IF(F27&gt;H27,"○",IF(F27&lt;H27,"×","△")),"")</f>
        <v/>
      </c>
      <c r="G26" s="238"/>
      <c r="H26" s="239"/>
      <c r="I26" s="243" t="str">
        <f>IF(I27+K27&gt;0,IF(I27&gt;K27,"○",IF(I27&lt;K27,"×","△")),"")</f>
        <v/>
      </c>
      <c r="J26" s="244"/>
      <c r="K26" s="245"/>
      <c r="L26" s="237" t="str">
        <f>IF(L27+N27&gt;0,IF(L27&gt;N27,"○",IF(L27&lt;N27,"×","△")),"")</f>
        <v/>
      </c>
      <c r="M26" s="238"/>
      <c r="N26" s="239"/>
      <c r="O26" s="230" t="str">
        <f>IF(O27+Q27&gt;0,IF(O27&gt;Q27,"○",IF(O27&lt;Q27,"×","△")),"")</f>
        <v>○</v>
      </c>
      <c r="P26" s="231"/>
      <c r="Q26" s="232"/>
      <c r="R26" s="230" t="str">
        <f>IF(R27+T27&gt;0,IF(R27&gt;T27,"○",IF(R27&lt;T27,"×","△")),"")</f>
        <v>△</v>
      </c>
      <c r="S26" s="231"/>
      <c r="T26" s="232"/>
      <c r="U26" s="230" t="str">
        <f>IF(U27+W27&gt;0,IF(U27&gt;W27,"○",IF(U27&lt;W27,"×","△")),"")</f>
        <v>○</v>
      </c>
      <c r="V26" s="231"/>
      <c r="W26" s="232"/>
      <c r="X26" s="233">
        <f>IF(C27&gt;E27,1,0)+IF(O27&gt;Q27,1,0)+IF(R27&gt;T27,1,0)+IF(U27&gt;W27,1,0)</f>
        <v>3</v>
      </c>
      <c r="Y26" s="253" t="s">
        <v>43</v>
      </c>
      <c r="Z26" s="253">
        <f>IF(C27+E27&gt;0,IF(C27=E27,1,0),0)+IF(O27+Q27&gt;0,IF(O27=Q27,1,0),0)+IF(R27+T27&gt;0,IF(R27=T27,1,0),0)+IF(U27+W27&gt;0,IF(U27=W27,1,0),0)</f>
        <v>1</v>
      </c>
      <c r="AA26" s="253" t="s">
        <v>43</v>
      </c>
      <c r="AB26" s="256">
        <f>IF(C27&lt;E27,1,0)+IF(O27&lt;Q27,1,0)+IF(R27&lt;T27,1,0)+IF(U27&lt;W27,1,0)</f>
        <v>0</v>
      </c>
      <c r="AC26" s="255">
        <f>(X26*2)+(Z26*1)</f>
        <v>7</v>
      </c>
      <c r="AD26" s="258">
        <f>C27+O27+R27+U27</f>
        <v>38</v>
      </c>
      <c r="AE26" s="253" t="s">
        <v>43</v>
      </c>
      <c r="AF26" s="258">
        <f>E27+Q27+T27+W27</f>
        <v>27</v>
      </c>
      <c r="AG26" s="284">
        <v>1</v>
      </c>
      <c r="AH26" s="25"/>
      <c r="AJ26" s="106" t="s">
        <v>146</v>
      </c>
      <c r="AK26" s="106" t="s">
        <v>26</v>
      </c>
      <c r="AL26" s="107" t="s">
        <v>36</v>
      </c>
    </row>
    <row r="27" spans="1:38" ht="13.5" customHeight="1" x14ac:dyDescent="0.15">
      <c r="A27" s="268"/>
      <c r="B27" s="260"/>
      <c r="C27" s="36">
        <f>ﾀｲﾑｽｹｼﾞｭｰﾙ!$Q$17</f>
        <v>9</v>
      </c>
      <c r="D27" s="35" t="s">
        <v>49</v>
      </c>
      <c r="E27" s="37">
        <f>ﾀｲﾑｽｹｼﾞｭｰﾙ!$O$17</f>
        <v>6</v>
      </c>
      <c r="F27" s="249"/>
      <c r="G27" s="250"/>
      <c r="H27" s="251"/>
      <c r="I27" s="246"/>
      <c r="J27" s="247"/>
      <c r="K27" s="248"/>
      <c r="L27" s="249"/>
      <c r="M27" s="250"/>
      <c r="N27" s="251"/>
      <c r="O27" s="36">
        <f>ﾀｲﾑｽｹｼﾞｭｰﾙ!$O$19</f>
        <v>9</v>
      </c>
      <c r="P27" s="35" t="s">
        <v>49</v>
      </c>
      <c r="Q27" s="37">
        <f>ﾀｲﾑｽｹｼﾞｭｰﾙ!$Q$19</f>
        <v>5</v>
      </c>
      <c r="R27" s="36">
        <f>ﾀｲﾑｽｹｼﾞｭｰﾙ!$I$25</f>
        <v>9</v>
      </c>
      <c r="S27" s="35" t="s">
        <v>49</v>
      </c>
      <c r="T27" s="37">
        <f>ﾀｲﾑｽｹｼﾞｭｰﾙ!$G$25</f>
        <v>9</v>
      </c>
      <c r="U27" s="90">
        <f>ﾀｲﾑｽｹｼﾞｭｰﾙ!$G$29</f>
        <v>11</v>
      </c>
      <c r="V27" s="38" t="s">
        <v>49</v>
      </c>
      <c r="W27" s="89">
        <f>ﾀｲﾑｽｹｼﾞｭｰﾙ!$I$29</f>
        <v>7</v>
      </c>
      <c r="X27" s="234"/>
      <c r="Y27" s="254"/>
      <c r="Z27" s="254"/>
      <c r="AA27" s="254"/>
      <c r="AB27" s="257"/>
      <c r="AC27" s="255"/>
      <c r="AD27" s="259"/>
      <c r="AE27" s="254"/>
      <c r="AF27" s="259"/>
      <c r="AG27" s="283"/>
      <c r="AH27" s="25"/>
      <c r="AJ27" s="106" t="s">
        <v>147</v>
      </c>
      <c r="AK27" s="106" t="s">
        <v>41</v>
      </c>
      <c r="AL27" s="107" t="s">
        <v>38</v>
      </c>
    </row>
    <row r="28" spans="1:38" ht="13.5" customHeight="1" x14ac:dyDescent="0.15">
      <c r="A28" s="268">
        <v>11</v>
      </c>
      <c r="B28" s="261" t="s">
        <v>33</v>
      </c>
      <c r="C28" s="231" t="str">
        <f>IF(C29+E29&gt;0,IF(C29&gt;E29,"○",IF(C29&lt;E29,"×","△")),"")</f>
        <v>×</v>
      </c>
      <c r="D28" s="231"/>
      <c r="E28" s="232"/>
      <c r="F28" s="230" t="str">
        <f>IF(F29+H29&gt;0,IF(F29&gt;H29,"○",IF(F29&lt;H29,"×","△")),"")</f>
        <v>○</v>
      </c>
      <c r="G28" s="231"/>
      <c r="H28" s="232"/>
      <c r="I28" s="237" t="str">
        <f>IF(I29+K29&gt;0,IF(I29&gt;K29,"○",IF(I29&lt;K29,"×","△")),"")</f>
        <v/>
      </c>
      <c r="J28" s="238"/>
      <c r="K28" s="239"/>
      <c r="L28" s="243"/>
      <c r="M28" s="244"/>
      <c r="N28" s="245"/>
      <c r="O28" s="237" t="str">
        <f>IF(O29+Q29&gt;0,IF(O29&gt;Q29,"○",IF(O29&lt;Q29,"×","△")),"")</f>
        <v/>
      </c>
      <c r="P28" s="238"/>
      <c r="Q28" s="239"/>
      <c r="R28" s="230" t="str">
        <f>IF(R29+T29&gt;0,IF(R29&gt;T29,"○",IF(R29&lt;T29,"×","△")),"")</f>
        <v>×</v>
      </c>
      <c r="S28" s="231"/>
      <c r="T28" s="232"/>
      <c r="U28" s="230" t="str">
        <f>IF(U29+W29&gt;0,IF(U29&gt;W29,"○",IF(U29&lt;W29,"×","△")),"")</f>
        <v>○</v>
      </c>
      <c r="V28" s="231"/>
      <c r="W28" s="232"/>
      <c r="X28" s="233">
        <f>IF(C29&gt;E29,1,0)+IF(F29&gt;H29,1,0)+IF(R29&gt;T29,1,0)+IF(U29&gt;W29,1,0)</f>
        <v>2</v>
      </c>
      <c r="Y28" s="274" t="s">
        <v>43</v>
      </c>
      <c r="Z28" s="253">
        <f>IF(C29+E29&gt;0,IF(C29=E29,1,0),0)+IF(F29+H29&gt;0,IF(F29=H29,1,0),0)+IF(R29+T29&gt;0,IF(R29=T29,1,0),0)+IF(U29+W29&gt;0,IF(U29=W29,1,0),0)</f>
        <v>0</v>
      </c>
      <c r="AA28" s="274" t="s">
        <v>43</v>
      </c>
      <c r="AB28" s="256">
        <f>IF(C29&lt;E29,1,0)+IF(F29&lt;H29,1,0)+IF(R29&lt;T29,1,0)+IF(U29&lt;W29,1,0)</f>
        <v>2</v>
      </c>
      <c r="AC28" s="255">
        <f>(X28*2)+(Z28*1)</f>
        <v>4</v>
      </c>
      <c r="AD28" s="258">
        <f>C29+F29+R29+U29</f>
        <v>30</v>
      </c>
      <c r="AE28" s="274" t="s">
        <v>43</v>
      </c>
      <c r="AF28" s="258">
        <f>E29+H29+T29+W29</f>
        <v>26</v>
      </c>
      <c r="AG28" s="283">
        <v>4</v>
      </c>
      <c r="AH28" s="25"/>
      <c r="AJ28" s="106" t="s">
        <v>148</v>
      </c>
      <c r="AK28" s="106" t="s">
        <v>36</v>
      </c>
      <c r="AL28" s="107" t="s">
        <v>41</v>
      </c>
    </row>
    <row r="29" spans="1:38" ht="13.5" customHeight="1" x14ac:dyDescent="0.15">
      <c r="A29" s="268"/>
      <c r="B29" s="262"/>
      <c r="C29" s="87">
        <f>ﾀｲﾑｽｹｼﾞｭｰﾙ!$G$22</f>
        <v>6</v>
      </c>
      <c r="D29" s="35" t="s">
        <v>49</v>
      </c>
      <c r="E29" s="86">
        <f>ﾀｲﾑｽｹｼﾞｭｰﾙ!$I$22</f>
        <v>7</v>
      </c>
      <c r="F29" s="34">
        <f>ﾀｲﾑｽｹｼﾞｭｰﾙ!$I$18</f>
        <v>9</v>
      </c>
      <c r="G29" s="35" t="s">
        <v>49</v>
      </c>
      <c r="H29" s="37">
        <f>ﾀｲﾑｽｹｼﾞｭｰﾙ!$G$18</f>
        <v>6</v>
      </c>
      <c r="I29" s="249"/>
      <c r="J29" s="250"/>
      <c r="K29" s="251"/>
      <c r="L29" s="246"/>
      <c r="M29" s="247"/>
      <c r="N29" s="248"/>
      <c r="O29" s="249"/>
      <c r="P29" s="250"/>
      <c r="Q29" s="251"/>
      <c r="R29" s="39">
        <f>ﾀｲﾑｽｹｼﾞｭｰﾙ!$I$20</f>
        <v>7</v>
      </c>
      <c r="S29" s="38" t="s">
        <v>49</v>
      </c>
      <c r="T29" s="40">
        <f>ﾀｲﾑｽｹｼﾞｭｰﾙ!$G$20</f>
        <v>9</v>
      </c>
      <c r="U29" s="90">
        <f>ﾀｲﾑｽｹｼﾞｭｰﾙ!$Q$26</f>
        <v>8</v>
      </c>
      <c r="V29" s="38" t="s">
        <v>49</v>
      </c>
      <c r="W29" s="89">
        <f>ﾀｲﾑｽｹｼﾞｭｰﾙ!$O$26</f>
        <v>4</v>
      </c>
      <c r="X29" s="234"/>
      <c r="Y29" s="254"/>
      <c r="Z29" s="254"/>
      <c r="AA29" s="254"/>
      <c r="AB29" s="257"/>
      <c r="AC29" s="255"/>
      <c r="AD29" s="259"/>
      <c r="AE29" s="254"/>
      <c r="AF29" s="259"/>
      <c r="AG29" s="283"/>
      <c r="AH29" s="25"/>
    </row>
    <row r="30" spans="1:38" x14ac:dyDescent="0.15">
      <c r="A30" s="270">
        <v>12</v>
      </c>
      <c r="B30" s="263" t="s">
        <v>36</v>
      </c>
      <c r="C30" s="231" t="str">
        <f>IF(C31+E31&gt;0,IF(C31&gt;E31,"○",IF(C31&lt;E31,"×","△")),"")</f>
        <v>×</v>
      </c>
      <c r="D30" s="231"/>
      <c r="E30" s="232"/>
      <c r="F30" s="230" t="str">
        <f>IF(F31+H31&gt;0,IF(F31&gt;H31,"○",IF(F31&lt;H31,"×","△")),"")</f>
        <v>×</v>
      </c>
      <c r="G30" s="231"/>
      <c r="H30" s="232"/>
      <c r="I30" s="230" t="str">
        <f>IF(I31+K31&gt;0,IF(I31&gt;K31,"○",IF(I31&lt;K31,"×","△")),"")</f>
        <v>×</v>
      </c>
      <c r="J30" s="231"/>
      <c r="K30" s="232"/>
      <c r="L30" s="237" t="str">
        <f>IF(L31+N31&gt;0,IF(L31&gt;N31,"○",IF(L31&lt;N31,"×","△")),"")</f>
        <v/>
      </c>
      <c r="M30" s="238"/>
      <c r="N30" s="239"/>
      <c r="O30" s="252"/>
      <c r="P30" s="244"/>
      <c r="Q30" s="245"/>
      <c r="R30" s="237" t="str">
        <f>IF(R31+T31&gt;0,IF(R31&gt;T31,"○",IF(R31&lt;T31,"×","△")),"")</f>
        <v/>
      </c>
      <c r="S30" s="238"/>
      <c r="T30" s="239"/>
      <c r="U30" s="231" t="str">
        <f>IF(U31+W31&gt;0,IF(U31&gt;W31,"○",IF(U31&lt;W31,"×","△")),"")</f>
        <v>△</v>
      </c>
      <c r="V30" s="231"/>
      <c r="W30" s="232"/>
      <c r="X30" s="233">
        <f>IF(C31&gt;E31,1,0)+IF(F31&gt;H31,1,0)+IF(I31&gt;K31,1,0)+IF(U31&gt;W31,1,0)</f>
        <v>0</v>
      </c>
      <c r="Y30" s="253" t="s">
        <v>43</v>
      </c>
      <c r="Z30" s="253">
        <f>IF(C31+E31&gt;0,IF(C31=E31,1,0),0)+IF(F31+H31&gt;0,IF(F31=H31,1,0),0)+IF(I31+K31&gt;0,IF(I31=K31,1,0),0)+IF(U31+W31&gt;0,IF(U31=W31,1,0),0)</f>
        <v>1</v>
      </c>
      <c r="AA30" s="253" t="s">
        <v>43</v>
      </c>
      <c r="AB30" s="256">
        <f>IF(C31&lt;E31,1,0)+IF(F31&lt;H31,1,0)+IF(I31&lt;K31,1,0)+IF(U31&lt;W31,1,0)</f>
        <v>3</v>
      </c>
      <c r="AC30" s="255">
        <f>(X30*2)+(Z30*1)</f>
        <v>1</v>
      </c>
      <c r="AD30" s="258">
        <f>C31+F31+I31+U31</f>
        <v>25</v>
      </c>
      <c r="AE30" s="253" t="s">
        <v>43</v>
      </c>
      <c r="AF30" s="258">
        <f>E31+H31+K31+W31</f>
        <v>39</v>
      </c>
      <c r="AG30" s="283">
        <v>7</v>
      </c>
    </row>
    <row r="31" spans="1:38" x14ac:dyDescent="0.15">
      <c r="A31" s="268"/>
      <c r="B31" s="262"/>
      <c r="C31" s="87">
        <f>ﾀｲﾑｽｹｼﾞｭｰﾙ!$I$27</f>
        <v>5</v>
      </c>
      <c r="D31" s="35" t="s">
        <v>49</v>
      </c>
      <c r="E31" s="86">
        <f>ﾀｲﾑｽｹｼﾞｭｰﾙ!$G$27</f>
        <v>10</v>
      </c>
      <c r="F31" s="85">
        <f>ﾀｲﾑｽｹｼﾞｭｰﾙ!$O$23</f>
        <v>6</v>
      </c>
      <c r="G31" s="35" t="s">
        <v>49</v>
      </c>
      <c r="H31" s="86">
        <f>ﾀｲﾑｽｹｼﾞｭｰﾙ!$Q$23</f>
        <v>11</v>
      </c>
      <c r="I31" s="34">
        <f>ﾀｲﾑｽｹｼﾞｭｰﾙ!$Q$19</f>
        <v>5</v>
      </c>
      <c r="J31" s="35" t="s">
        <v>49</v>
      </c>
      <c r="K31" s="36">
        <f>ﾀｲﾑｽｹｼﾞｭｰﾙ!$O$19</f>
        <v>9</v>
      </c>
      <c r="L31" s="249"/>
      <c r="M31" s="250"/>
      <c r="N31" s="251"/>
      <c r="O31" s="247"/>
      <c r="P31" s="247"/>
      <c r="Q31" s="248"/>
      <c r="R31" s="249"/>
      <c r="S31" s="250"/>
      <c r="T31" s="251"/>
      <c r="U31" s="36">
        <f>ﾀｲﾑｽｹｼﾞｭｰﾙ!$Q$21</f>
        <v>9</v>
      </c>
      <c r="V31" s="35" t="s">
        <v>49</v>
      </c>
      <c r="W31" s="41">
        <f>ﾀｲﾑｽｹｼﾞｭｰﾙ!$O$21</f>
        <v>9</v>
      </c>
      <c r="X31" s="234"/>
      <c r="Y31" s="254"/>
      <c r="Z31" s="254"/>
      <c r="AA31" s="254"/>
      <c r="AB31" s="257"/>
      <c r="AC31" s="255"/>
      <c r="AD31" s="259"/>
      <c r="AE31" s="254"/>
      <c r="AF31" s="259"/>
      <c r="AG31" s="283"/>
    </row>
    <row r="32" spans="1:38" x14ac:dyDescent="0.15">
      <c r="A32" s="268">
        <v>13</v>
      </c>
      <c r="B32" s="261" t="s">
        <v>38</v>
      </c>
      <c r="C32" s="231" t="str">
        <f>IF(C33+E33&gt;0,IF(C33&gt;E33,"○",IF(C33&lt;E33,"×","△")),"")</f>
        <v>×</v>
      </c>
      <c r="D32" s="231"/>
      <c r="E32" s="232"/>
      <c r="F32" s="230" t="str">
        <f>IF(F33+H33&gt;0,IF(F33&gt;H33,"○",IF(F33&lt;H33,"×","△")),"")</f>
        <v>○</v>
      </c>
      <c r="G32" s="231"/>
      <c r="H32" s="232"/>
      <c r="I32" s="230" t="str">
        <f>IF(I33+K33&gt;0,IF(I33&gt;K33,"○",IF(I33&lt;K33,"×","△")),"")</f>
        <v>△</v>
      </c>
      <c r="J32" s="231"/>
      <c r="K32" s="232"/>
      <c r="L32" s="230" t="str">
        <f>IF(L33+N33&gt;0,IF(L33&gt;N33,"○",IF(L33&lt;N33,"×","△")),"")</f>
        <v>○</v>
      </c>
      <c r="M32" s="231"/>
      <c r="N32" s="231"/>
      <c r="O32" s="237" t="str">
        <f>IF(O33+Q33&gt;0,IF(O33&gt;Q33,"○",IF(O33&lt;Q33,"×","△")),"")</f>
        <v/>
      </c>
      <c r="P32" s="238"/>
      <c r="Q32" s="239"/>
      <c r="R32" s="252"/>
      <c r="S32" s="244"/>
      <c r="T32" s="245"/>
      <c r="U32" s="237" t="str">
        <f>IF(U33+W33&gt;0,IF(U33&gt;W33,"○",IF(U33&lt;W33,"×","△")),"")</f>
        <v/>
      </c>
      <c r="V32" s="238"/>
      <c r="W32" s="239"/>
      <c r="X32" s="233">
        <f>IF(C33&gt;E33,1,0)+IF(F33&gt;H33,1,0)+IF(I33&gt;K33,1,0)+IF(L33&gt;N33,1,0)</f>
        <v>2</v>
      </c>
      <c r="Y32" s="274" t="s">
        <v>43</v>
      </c>
      <c r="Z32" s="253">
        <f>IF(C33+E33&gt;0,IF(C33=E33,1,0),0)+IF(F33+H33&gt;0,IF(F33=H33,1,0),0)+IF(I33+K33&gt;0,IF(I33=K33,1,0),0)+IF(L33+N33&gt;0,IF(L33=N33,1,0),0)</f>
        <v>1</v>
      </c>
      <c r="AA32" s="274" t="s">
        <v>43</v>
      </c>
      <c r="AB32" s="256">
        <f>IF(C33&lt;E33,1,0)+IF(F33&lt;H33,1,0)+IF(I33&lt;K33,1,0)+IF(L33&lt;N33,1,0)</f>
        <v>1</v>
      </c>
      <c r="AC32" s="278">
        <f>(X32*2)+(Z32*1)</f>
        <v>5</v>
      </c>
      <c r="AD32" s="258">
        <f>C33+F33+I33+N33</f>
        <v>30</v>
      </c>
      <c r="AE32" s="274" t="s">
        <v>43</v>
      </c>
      <c r="AF32" s="258">
        <f>E33+H33+K33+N33</f>
        <v>32</v>
      </c>
      <c r="AG32" s="283">
        <v>2</v>
      </c>
    </row>
    <row r="33" spans="1:253" x14ac:dyDescent="0.15">
      <c r="A33" s="268"/>
      <c r="B33" s="262"/>
      <c r="C33" s="87">
        <f>ﾀｲﾑｽｹｼﾞｭｰﾙ!$Q$30</f>
        <v>5</v>
      </c>
      <c r="D33" s="35" t="s">
        <v>49</v>
      </c>
      <c r="E33" s="86">
        <f>ﾀｲﾑｽｹｼﾞｭｰﾙ!$O$30</f>
        <v>9</v>
      </c>
      <c r="F33" s="85">
        <f>ﾀｲﾑｽｹｼﾞｭｰﾙ!$Q$28</f>
        <v>9</v>
      </c>
      <c r="G33" s="35" t="s">
        <v>49</v>
      </c>
      <c r="H33" s="86">
        <f>ﾀｲﾑｽｹｼﾞｭｰﾙ!$O$28</f>
        <v>7</v>
      </c>
      <c r="I33" s="85">
        <f>ﾀｲﾑｽｹｼﾞｭｰﾙ!$G$25</f>
        <v>9</v>
      </c>
      <c r="J33" s="35" t="s">
        <v>49</v>
      </c>
      <c r="K33" s="87">
        <f>ﾀｲﾑｽｹｼﾞｭｰﾙ!$I$25</f>
        <v>9</v>
      </c>
      <c r="L33" s="85">
        <f>ﾀｲﾑｽｹｼﾞｭｰﾙ!$G$20</f>
        <v>9</v>
      </c>
      <c r="M33" s="35" t="s">
        <v>49</v>
      </c>
      <c r="N33" s="86">
        <f>ﾀｲﾑｽｹｼﾞｭｰﾙ!$I$20</f>
        <v>7</v>
      </c>
      <c r="O33" s="249"/>
      <c r="P33" s="250"/>
      <c r="Q33" s="251"/>
      <c r="R33" s="247"/>
      <c r="S33" s="247"/>
      <c r="T33" s="248"/>
      <c r="U33" s="249"/>
      <c r="V33" s="250"/>
      <c r="W33" s="251"/>
      <c r="X33" s="234"/>
      <c r="Y33" s="254"/>
      <c r="Z33" s="254"/>
      <c r="AA33" s="254"/>
      <c r="AB33" s="257"/>
      <c r="AC33" s="255"/>
      <c r="AD33" s="259"/>
      <c r="AE33" s="254"/>
      <c r="AF33" s="259"/>
      <c r="AG33" s="283"/>
    </row>
    <row r="34" spans="1:253" x14ac:dyDescent="0.15">
      <c r="A34" s="268">
        <v>14</v>
      </c>
      <c r="B34" s="260" t="s">
        <v>41</v>
      </c>
      <c r="C34" s="237" t="str">
        <f>IF(C35+E35&gt;0,IF(C35&gt;E35,"○",IF(C35&lt;E35,"×","△")),"")</f>
        <v/>
      </c>
      <c r="D34" s="238"/>
      <c r="E34" s="239"/>
      <c r="F34" s="230" t="str">
        <f>IF(F35+H35&gt;0,IF(F35&gt;H35,"○",IF(F35&lt;H35,"×","△")),"")</f>
        <v>×</v>
      </c>
      <c r="G34" s="231"/>
      <c r="H34" s="232"/>
      <c r="I34" s="230" t="str">
        <f>IF(I35+K35&gt;0,IF(I35&gt;K35,"○",IF(I35&lt;K35,"×","△")),"")</f>
        <v>×</v>
      </c>
      <c r="J34" s="231"/>
      <c r="K34" s="232"/>
      <c r="L34" s="230" t="str">
        <f>IF(L35+N35&gt;0,IF(L35&gt;N35,"○",IF(L35&lt;N35,"×","△")),"")</f>
        <v>×</v>
      </c>
      <c r="M34" s="231"/>
      <c r="N34" s="231"/>
      <c r="O34" s="264" t="str">
        <f>IF(O35+Q35&gt;0,IF(O35&gt;Q35,"○",IF(O35&lt;Q35,"×","△")),"")</f>
        <v>△</v>
      </c>
      <c r="P34" s="264"/>
      <c r="Q34" s="264"/>
      <c r="R34" s="237" t="str">
        <f>IF(R35+T35&gt;0,IF(R35&gt;T35,"○",IF(R35&lt;T35,"×","△")),"")</f>
        <v/>
      </c>
      <c r="S34" s="238"/>
      <c r="T34" s="239"/>
      <c r="U34" s="252"/>
      <c r="V34" s="244"/>
      <c r="W34" s="265"/>
      <c r="X34" s="233">
        <f>IF(F35&gt;H35,1,0)+IF(I35&gt;K35,1,0)+IF(L35&gt;N35,1,0)+IF(O35&gt;Q35,1,0)</f>
        <v>0</v>
      </c>
      <c r="Y34" s="253" t="s">
        <v>43</v>
      </c>
      <c r="Z34" s="253">
        <f>IF(F35+H35&gt;0,IF(F35=H35,1,0),0)+IF(I35+K35&gt;0,IF(I35=K35,1,0),0)+IF(L35+N35&gt;0,IF(L35=N35,1,0),0)+IF(O35+Q35&gt;0,IF(O35=Q35,1,0),0)</f>
        <v>1</v>
      </c>
      <c r="AA34" s="253" t="s">
        <v>43</v>
      </c>
      <c r="AB34" s="256">
        <f>IF(F35&lt;H35,1,0)+IF(I35&lt;K35,1,0)+IF(L35&lt;N35,1,0)+IF(O35&lt;Q35,1,0)</f>
        <v>3</v>
      </c>
      <c r="AC34" s="255">
        <f>(X34*2)+(Z34*1)</f>
        <v>1</v>
      </c>
      <c r="AD34" s="258">
        <f>F35+I35+L35+O35</f>
        <v>28</v>
      </c>
      <c r="AE34" s="253" t="s">
        <v>43</v>
      </c>
      <c r="AF34" s="258">
        <f>H35+K35+N35+Q35</f>
        <v>38</v>
      </c>
      <c r="AG34" s="284">
        <v>6</v>
      </c>
    </row>
    <row r="35" spans="1:253" ht="14.25" thickBot="1" x14ac:dyDescent="0.2">
      <c r="A35" s="269"/>
      <c r="B35" s="271"/>
      <c r="C35" s="240"/>
      <c r="D35" s="241"/>
      <c r="E35" s="242"/>
      <c r="F35" s="91">
        <f>ﾀｲﾑｽｹｼﾞｭｰﾙ!$G$31</f>
        <v>8</v>
      </c>
      <c r="G35" s="42" t="s">
        <v>49</v>
      </c>
      <c r="H35" s="92">
        <f>ﾀｲﾑｽｹｼﾞｭｰﾙ!$I$31</f>
        <v>10</v>
      </c>
      <c r="I35" s="91">
        <f>ﾀｲﾑｽｹｼﾞｭｰﾙ!$I$29</f>
        <v>7</v>
      </c>
      <c r="J35" s="42" t="s">
        <v>49</v>
      </c>
      <c r="K35" s="92">
        <f>ﾀｲﾑｽｹｼﾞｭｰﾙ!$G$29</f>
        <v>11</v>
      </c>
      <c r="L35" s="91">
        <f>ﾀｲﾑｽｹｼﾞｭｰﾙ!$O$26</f>
        <v>4</v>
      </c>
      <c r="M35" s="42" t="s">
        <v>49</v>
      </c>
      <c r="N35" s="92">
        <f>ﾀｲﾑｽｹｼﾞｭｰﾙ!$Q$26</f>
        <v>8</v>
      </c>
      <c r="O35" s="93">
        <f>ﾀｲﾑｽｹｼﾞｭｰﾙ!$O$21</f>
        <v>9</v>
      </c>
      <c r="P35" s="42" t="s">
        <v>49</v>
      </c>
      <c r="Q35" s="92">
        <f>ﾀｲﾑｽｹｼﾞｭｰﾙ!$Q$21</f>
        <v>9</v>
      </c>
      <c r="R35" s="240"/>
      <c r="S35" s="241"/>
      <c r="T35" s="242"/>
      <c r="U35" s="266"/>
      <c r="V35" s="266"/>
      <c r="W35" s="267"/>
      <c r="X35" s="273"/>
      <c r="Y35" s="275"/>
      <c r="Z35" s="275"/>
      <c r="AA35" s="275"/>
      <c r="AB35" s="276"/>
      <c r="AC35" s="279"/>
      <c r="AD35" s="282"/>
      <c r="AE35" s="275"/>
      <c r="AF35" s="282"/>
      <c r="AG35" s="285"/>
    </row>
    <row r="36" spans="1:253" s="105" customFormat="1" ht="15" x14ac:dyDescent="0.15">
      <c r="A36" s="103"/>
      <c r="B36" s="110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103"/>
      <c r="N36" s="103"/>
      <c r="O36" s="103"/>
      <c r="P36" s="103"/>
      <c r="Q36" s="103"/>
      <c r="R36" s="103"/>
      <c r="S36" s="103"/>
      <c r="T36" s="103"/>
      <c r="U36" s="102"/>
      <c r="V36" s="103"/>
      <c r="W36" s="103"/>
      <c r="X36" s="101"/>
      <c r="Y36" s="104"/>
      <c r="Z36" s="101"/>
      <c r="AA36" s="104"/>
      <c r="AB36" s="101"/>
      <c r="AC36" s="101"/>
      <c r="AD36" s="101"/>
      <c r="AE36" s="104"/>
      <c r="AF36" s="101"/>
      <c r="AG36" s="101"/>
      <c r="AH36" s="100"/>
      <c r="AI36" s="100"/>
      <c r="AJ36" s="100"/>
      <c r="AK36" s="100"/>
      <c r="AL36" s="106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</row>
    <row r="37" spans="1:253" s="105" customFormat="1" ht="15" x14ac:dyDescent="0.15">
      <c r="A37" s="103"/>
      <c r="B37" s="110"/>
      <c r="C37" s="101"/>
      <c r="D37" s="101"/>
      <c r="E37" s="101"/>
      <c r="F37" s="103"/>
      <c r="G37" s="103"/>
      <c r="H37" s="103"/>
      <c r="I37" s="101"/>
      <c r="J37" s="101"/>
      <c r="K37" s="101"/>
      <c r="L37" s="102"/>
      <c r="M37" s="101"/>
      <c r="N37" s="102"/>
      <c r="O37" s="102"/>
      <c r="P37" s="102"/>
      <c r="Q37" s="102"/>
      <c r="R37" s="102"/>
      <c r="S37" s="102"/>
      <c r="T37" s="102"/>
      <c r="U37" s="101"/>
      <c r="V37" s="101"/>
      <c r="W37" s="101"/>
      <c r="X37" s="101"/>
      <c r="Y37" s="104"/>
      <c r="Z37" s="101"/>
      <c r="AA37" s="104"/>
      <c r="AB37" s="101"/>
      <c r="AC37" s="101"/>
      <c r="AD37" s="101"/>
      <c r="AE37" s="104"/>
      <c r="AF37" s="101"/>
      <c r="AG37" s="101"/>
      <c r="AH37" s="100"/>
      <c r="AI37" s="100"/>
      <c r="AJ37" s="100"/>
      <c r="AK37" s="100"/>
      <c r="AL37" s="106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</row>
    <row r="38" spans="1:253" s="105" customFormat="1" ht="15" x14ac:dyDescent="0.15">
      <c r="A38" s="103"/>
      <c r="B38" s="110"/>
      <c r="C38" s="102"/>
      <c r="D38" s="103"/>
      <c r="E38" s="103"/>
      <c r="F38" s="101"/>
      <c r="G38" s="101"/>
      <c r="H38" s="101"/>
      <c r="I38" s="101"/>
      <c r="J38" s="103"/>
      <c r="K38" s="103"/>
      <c r="L38" s="102"/>
      <c r="M38" s="103"/>
      <c r="N38" s="103"/>
      <c r="O38" s="103"/>
      <c r="P38" s="103"/>
      <c r="Q38" s="103"/>
      <c r="R38" s="103"/>
      <c r="S38" s="103"/>
      <c r="T38" s="103"/>
      <c r="U38" s="102"/>
      <c r="V38" s="103"/>
      <c r="W38" s="103"/>
      <c r="X38" s="101"/>
      <c r="Y38" s="104"/>
      <c r="Z38" s="101"/>
      <c r="AA38" s="104"/>
      <c r="AB38" s="101"/>
      <c r="AC38" s="101"/>
      <c r="AD38" s="101"/>
      <c r="AE38" s="104"/>
      <c r="AF38" s="101"/>
      <c r="AG38" s="101"/>
      <c r="AH38" s="100"/>
      <c r="AI38" s="100"/>
      <c r="AJ38" s="100"/>
      <c r="AK38" s="100"/>
      <c r="AL38" s="106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</row>
    <row r="39" spans="1:253" s="105" customFormat="1" ht="15" x14ac:dyDescent="0.15">
      <c r="A39" s="103"/>
      <c r="B39" s="110"/>
      <c r="C39" s="102"/>
      <c r="D39" s="101"/>
      <c r="E39" s="102"/>
      <c r="F39" s="101"/>
      <c r="G39" s="101"/>
      <c r="H39" s="101"/>
      <c r="I39" s="103"/>
      <c r="J39" s="103"/>
      <c r="K39" s="103"/>
      <c r="L39" s="102"/>
      <c r="M39" s="101"/>
      <c r="N39" s="102"/>
      <c r="O39" s="102"/>
      <c r="P39" s="102"/>
      <c r="Q39" s="102"/>
      <c r="R39" s="102"/>
      <c r="S39" s="102"/>
      <c r="T39" s="102"/>
      <c r="U39" s="101"/>
      <c r="V39" s="101"/>
      <c r="W39" s="101"/>
      <c r="X39" s="101"/>
      <c r="Y39" s="104"/>
      <c r="Z39" s="101"/>
      <c r="AA39" s="104"/>
      <c r="AB39" s="101"/>
      <c r="AC39" s="101"/>
      <c r="AD39" s="101"/>
      <c r="AE39" s="104"/>
      <c r="AF39" s="101"/>
      <c r="AG39" s="101"/>
      <c r="AH39" s="100"/>
      <c r="AI39" s="100"/>
      <c r="AJ39" s="100"/>
      <c r="AK39" s="100"/>
      <c r="AL39" s="106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</row>
    <row r="40" spans="1:253" s="105" customFormat="1" ht="15" x14ac:dyDescent="0.15">
      <c r="A40" s="103"/>
      <c r="B40" s="110"/>
      <c r="C40" s="102"/>
      <c r="D40" s="103"/>
      <c r="E40" s="103"/>
      <c r="F40" s="102"/>
      <c r="G40" s="103"/>
      <c r="H40" s="103"/>
      <c r="I40" s="102"/>
      <c r="J40" s="103"/>
      <c r="K40" s="103"/>
      <c r="L40" s="101"/>
      <c r="M40" s="103"/>
      <c r="N40" s="103"/>
      <c r="O40" s="103"/>
      <c r="P40" s="103"/>
      <c r="Q40" s="103"/>
      <c r="R40" s="103"/>
      <c r="S40" s="103"/>
      <c r="T40" s="103"/>
      <c r="U40" s="102"/>
      <c r="V40" s="103"/>
      <c r="W40" s="103"/>
      <c r="X40" s="101"/>
      <c r="Y40" s="104"/>
      <c r="Z40" s="101"/>
      <c r="AA40" s="104"/>
      <c r="AB40" s="101"/>
      <c r="AC40" s="101"/>
      <c r="AD40" s="101"/>
      <c r="AE40" s="104"/>
      <c r="AF40" s="101"/>
      <c r="AG40" s="101"/>
      <c r="AH40" s="100"/>
      <c r="AI40" s="100"/>
      <c r="AJ40" s="100"/>
      <c r="AK40" s="100"/>
      <c r="AL40" s="106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</row>
    <row r="41" spans="1:253" s="105" customFormat="1" ht="15" x14ac:dyDescent="0.15">
      <c r="A41" s="103"/>
      <c r="B41" s="110"/>
      <c r="C41" s="102"/>
      <c r="D41" s="101"/>
      <c r="E41" s="102"/>
      <c r="F41" s="102"/>
      <c r="G41" s="101"/>
      <c r="H41" s="102"/>
      <c r="I41" s="102"/>
      <c r="J41" s="101"/>
      <c r="K41" s="102"/>
      <c r="L41" s="103"/>
      <c r="M41" s="103"/>
      <c r="N41" s="103"/>
      <c r="O41" s="103"/>
      <c r="P41" s="103"/>
      <c r="Q41" s="103"/>
      <c r="R41" s="103"/>
      <c r="S41" s="103"/>
      <c r="T41" s="103"/>
      <c r="U41" s="102"/>
      <c r="V41" s="101"/>
      <c r="W41" s="102"/>
      <c r="X41" s="101"/>
      <c r="Y41" s="104"/>
      <c r="Z41" s="101"/>
      <c r="AA41" s="104"/>
      <c r="AB41" s="101"/>
      <c r="AC41" s="101"/>
      <c r="AD41" s="101"/>
      <c r="AE41" s="104"/>
      <c r="AF41" s="101"/>
      <c r="AG41" s="101"/>
      <c r="AH41" s="100"/>
      <c r="AI41" s="100"/>
      <c r="AJ41" s="100"/>
      <c r="AK41" s="100"/>
      <c r="AL41" s="106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</row>
    <row r="42" spans="1:253" s="105" customFormat="1" ht="15" x14ac:dyDescent="0.15">
      <c r="A42" s="103"/>
      <c r="B42" s="110"/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103"/>
      <c r="N42" s="103"/>
      <c r="O42" s="103"/>
      <c r="P42" s="103"/>
      <c r="Q42" s="103"/>
      <c r="R42" s="103"/>
      <c r="S42" s="103"/>
      <c r="T42" s="103"/>
      <c r="U42" s="101"/>
      <c r="V42" s="103"/>
      <c r="W42" s="103"/>
      <c r="X42" s="101"/>
      <c r="Y42" s="104"/>
      <c r="Z42" s="101"/>
      <c r="AA42" s="104"/>
      <c r="AB42" s="101"/>
      <c r="AC42" s="101"/>
      <c r="AD42" s="101"/>
      <c r="AE42" s="104"/>
      <c r="AF42" s="101"/>
      <c r="AG42" s="101"/>
      <c r="AH42" s="100"/>
      <c r="AI42" s="100"/>
      <c r="AJ42" s="100"/>
      <c r="AK42" s="100"/>
      <c r="AL42" s="106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</row>
    <row r="43" spans="1:253" s="105" customFormat="1" ht="15" x14ac:dyDescent="0.15">
      <c r="A43" s="103"/>
      <c r="B43" s="110"/>
      <c r="C43" s="101"/>
      <c r="D43" s="101"/>
      <c r="E43" s="101"/>
      <c r="F43" s="102"/>
      <c r="G43" s="101"/>
      <c r="H43" s="102"/>
      <c r="I43" s="101"/>
      <c r="J43" s="101"/>
      <c r="K43" s="101"/>
      <c r="L43" s="102"/>
      <c r="M43" s="101"/>
      <c r="N43" s="102"/>
      <c r="O43" s="102"/>
      <c r="P43" s="102"/>
      <c r="Q43" s="102"/>
      <c r="R43" s="102"/>
      <c r="S43" s="102"/>
      <c r="T43" s="102"/>
      <c r="U43" s="103"/>
      <c r="V43" s="103"/>
      <c r="W43" s="103"/>
      <c r="X43" s="101"/>
      <c r="Y43" s="104"/>
      <c r="Z43" s="101"/>
      <c r="AA43" s="104"/>
      <c r="AB43" s="101"/>
      <c r="AC43" s="101"/>
      <c r="AD43" s="101"/>
      <c r="AE43" s="104"/>
      <c r="AF43" s="101"/>
      <c r="AG43" s="101"/>
      <c r="AH43" s="100"/>
      <c r="AI43" s="100"/>
      <c r="AJ43" s="100"/>
      <c r="AK43" s="100"/>
      <c r="AL43" s="106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</row>
    <row r="44" spans="1:253" s="105" customFormat="1" ht="13.5" customHeight="1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6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</row>
    <row r="45" spans="1:253" s="105" customFormat="1" ht="13.5" customHeight="1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6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</row>
    <row r="46" spans="1:253" s="105" customFormat="1" ht="13.5" customHeight="1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6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</row>
    <row r="47" spans="1:253" s="105" customFormat="1" ht="13.5" customHeight="1" x14ac:dyDescent="0.1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6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</row>
    <row r="48" spans="1:253" s="105" customFormat="1" ht="13.5" customHeight="1" x14ac:dyDescent="0.1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6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</row>
    <row r="49" spans="1:253" s="105" customFormat="1" ht="13.5" customHeight="1" x14ac:dyDescent="0.1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6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</row>
    <row r="50" spans="1:253" s="105" customFormat="1" ht="13.5" customHeight="1" x14ac:dyDescent="0.1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6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</row>
    <row r="51" spans="1:253" s="105" customFormat="1" ht="13.5" customHeight="1" x14ac:dyDescent="0.1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6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</row>
    <row r="52" spans="1:253" s="105" customFormat="1" ht="13.5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6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</row>
  </sheetData>
  <mergeCells count="285">
    <mergeCell ref="C28:E28"/>
    <mergeCell ref="F28:H28"/>
    <mergeCell ref="R28:T28"/>
    <mergeCell ref="C30:E30"/>
    <mergeCell ref="F30:H30"/>
    <mergeCell ref="I30:K30"/>
    <mergeCell ref="AG26:AG27"/>
    <mergeCell ref="AG28:AG29"/>
    <mergeCell ref="AG30:AG31"/>
    <mergeCell ref="AG32:AG33"/>
    <mergeCell ref="AG34:AG35"/>
    <mergeCell ref="AF30:AF31"/>
    <mergeCell ref="AF32:AF33"/>
    <mergeCell ref="AF6:AF7"/>
    <mergeCell ref="C6:E7"/>
    <mergeCell ref="R18:T19"/>
    <mergeCell ref="U16:W17"/>
    <mergeCell ref="R14:T15"/>
    <mergeCell ref="O12:Q13"/>
    <mergeCell ref="R16:T17"/>
    <mergeCell ref="U18:W19"/>
    <mergeCell ref="I8:K9"/>
    <mergeCell ref="F6:H7"/>
    <mergeCell ref="C8:E9"/>
    <mergeCell ref="U6:W7"/>
    <mergeCell ref="F10:H11"/>
    <mergeCell ref="I12:K13"/>
    <mergeCell ref="L14:N15"/>
    <mergeCell ref="O16:Q17"/>
    <mergeCell ref="F8:H9"/>
    <mergeCell ref="AG6:AG7"/>
    <mergeCell ref="AG8:AG9"/>
    <mergeCell ref="AG10:AG11"/>
    <mergeCell ref="AG12:AG13"/>
    <mergeCell ref="AG14:AG15"/>
    <mergeCell ref="AG16:AG17"/>
    <mergeCell ref="AG18:AG19"/>
    <mergeCell ref="AG22:AG23"/>
    <mergeCell ref="AG24:AG25"/>
    <mergeCell ref="AF34:AF35"/>
    <mergeCell ref="AF16:AF17"/>
    <mergeCell ref="AF18:AF19"/>
    <mergeCell ref="AF22:AF23"/>
    <mergeCell ref="AF24:AF25"/>
    <mergeCell ref="AF26:AF27"/>
    <mergeCell ref="AF28:AF29"/>
    <mergeCell ref="AD32:AD33"/>
    <mergeCell ref="AD34:AD35"/>
    <mergeCell ref="AE34:AE35"/>
    <mergeCell ref="AE30:AE31"/>
    <mergeCell ref="AE32:AE33"/>
    <mergeCell ref="AE28:AE29"/>
    <mergeCell ref="AD28:AD29"/>
    <mergeCell ref="AD6:AD7"/>
    <mergeCell ref="AD8:AD9"/>
    <mergeCell ref="AF8:AF9"/>
    <mergeCell ref="AF10:AF11"/>
    <mergeCell ref="AF12:AF13"/>
    <mergeCell ref="AF14:AF15"/>
    <mergeCell ref="AE22:AE23"/>
    <mergeCell ref="AE24:AE25"/>
    <mergeCell ref="AE26:AE27"/>
    <mergeCell ref="AE6:AE7"/>
    <mergeCell ref="AE8:AE9"/>
    <mergeCell ref="AE10:AE11"/>
    <mergeCell ref="AE12:AE13"/>
    <mergeCell ref="AE14:AE15"/>
    <mergeCell ref="AE16:AE17"/>
    <mergeCell ref="AE18:AE19"/>
    <mergeCell ref="AD26:AD27"/>
    <mergeCell ref="AD10:AD11"/>
    <mergeCell ref="AD12:AD13"/>
    <mergeCell ref="AD14:AD15"/>
    <mergeCell ref="AD16:AD17"/>
    <mergeCell ref="AD18:AD19"/>
    <mergeCell ref="AD22:AD23"/>
    <mergeCell ref="AD24:AD25"/>
    <mergeCell ref="AB34:AB35"/>
    <mergeCell ref="AB28:AB29"/>
    <mergeCell ref="AB30:AB31"/>
    <mergeCell ref="AA6:AA7"/>
    <mergeCell ref="AA8:AA9"/>
    <mergeCell ref="AA10:AA11"/>
    <mergeCell ref="AA12:AA13"/>
    <mergeCell ref="AA14:AA15"/>
    <mergeCell ref="AC6:AC7"/>
    <mergeCell ref="AC8:AC9"/>
    <mergeCell ref="AC10:AC11"/>
    <mergeCell ref="AC12:AC13"/>
    <mergeCell ref="AC14:AC15"/>
    <mergeCell ref="AB18:AB19"/>
    <mergeCell ref="AB22:AB23"/>
    <mergeCell ref="AB24:AB25"/>
    <mergeCell ref="AB26:AB27"/>
    <mergeCell ref="AC34:AC35"/>
    <mergeCell ref="AC16:AC17"/>
    <mergeCell ref="AC18:AC19"/>
    <mergeCell ref="AC22:AC23"/>
    <mergeCell ref="AC24:AC25"/>
    <mergeCell ref="AC26:AC27"/>
    <mergeCell ref="AC28:AC29"/>
    <mergeCell ref="AB6:AB7"/>
    <mergeCell ref="AB8:AB9"/>
    <mergeCell ref="AB10:AB11"/>
    <mergeCell ref="AB12:AB13"/>
    <mergeCell ref="AB14:AB15"/>
    <mergeCell ref="AB16:AB17"/>
    <mergeCell ref="AA22:AA23"/>
    <mergeCell ref="AA24:AA25"/>
    <mergeCell ref="AA26:AA27"/>
    <mergeCell ref="Z34:Z35"/>
    <mergeCell ref="AA34:AA35"/>
    <mergeCell ref="AA28:AA29"/>
    <mergeCell ref="AA30:AA31"/>
    <mergeCell ref="AA32:AA33"/>
    <mergeCell ref="X16:X17"/>
    <mergeCell ref="X18:X19"/>
    <mergeCell ref="Z6:Z7"/>
    <mergeCell ref="Z8:Z9"/>
    <mergeCell ref="Z10:Z11"/>
    <mergeCell ref="Z12:Z13"/>
    <mergeCell ref="Z14:Z15"/>
    <mergeCell ref="Z16:Z17"/>
    <mergeCell ref="Z18:Z19"/>
    <mergeCell ref="Y14:Y15"/>
    <mergeCell ref="Y16:Y17"/>
    <mergeCell ref="Y18:Y19"/>
    <mergeCell ref="Y10:Y11"/>
    <mergeCell ref="Y12:Y13"/>
    <mergeCell ref="Y6:Y7"/>
    <mergeCell ref="Y8:Y9"/>
    <mergeCell ref="A24:A25"/>
    <mergeCell ref="A26:A27"/>
    <mergeCell ref="A28:A29"/>
    <mergeCell ref="A30:A31"/>
    <mergeCell ref="B6:B7"/>
    <mergeCell ref="B8:B9"/>
    <mergeCell ref="X34:X35"/>
    <mergeCell ref="Y24:Y25"/>
    <mergeCell ref="Y26:Y27"/>
    <mergeCell ref="Y28:Y29"/>
    <mergeCell ref="Y30:Y31"/>
    <mergeCell ref="Y32:Y33"/>
    <mergeCell ref="Y34:Y35"/>
    <mergeCell ref="X24:X25"/>
    <mergeCell ref="X26:X27"/>
    <mergeCell ref="F18:H18"/>
    <mergeCell ref="I18:K18"/>
    <mergeCell ref="L18:N18"/>
    <mergeCell ref="O18:Q18"/>
    <mergeCell ref="C10:E10"/>
    <mergeCell ref="O10:Q10"/>
    <mergeCell ref="C24:E25"/>
    <mergeCell ref="F24:H25"/>
    <mergeCell ref="I24:K25"/>
    <mergeCell ref="C34:E35"/>
    <mergeCell ref="U32:W33"/>
    <mergeCell ref="U34:W35"/>
    <mergeCell ref="C32:E32"/>
    <mergeCell ref="F32:H32"/>
    <mergeCell ref="I32:K32"/>
    <mergeCell ref="A32:A33"/>
    <mergeCell ref="A34:A35"/>
    <mergeCell ref="A6:A7"/>
    <mergeCell ref="A8:A9"/>
    <mergeCell ref="A10:A11"/>
    <mergeCell ref="A12:A13"/>
    <mergeCell ref="A14:A15"/>
    <mergeCell ref="A16:A17"/>
    <mergeCell ref="B32:B33"/>
    <mergeCell ref="B34:B35"/>
    <mergeCell ref="B18:B19"/>
    <mergeCell ref="B22:B23"/>
    <mergeCell ref="B24:B25"/>
    <mergeCell ref="B26:B27"/>
    <mergeCell ref="B28:B29"/>
    <mergeCell ref="B30:B31"/>
    <mergeCell ref="A18:A19"/>
    <mergeCell ref="A22:A23"/>
    <mergeCell ref="O34:Q34"/>
    <mergeCell ref="R34:T35"/>
    <mergeCell ref="F34:H34"/>
    <mergeCell ref="I34:K34"/>
    <mergeCell ref="L34:N34"/>
    <mergeCell ref="O32:Q33"/>
    <mergeCell ref="R32:T33"/>
    <mergeCell ref="F26:H27"/>
    <mergeCell ref="L28:N29"/>
    <mergeCell ref="O28:Q29"/>
    <mergeCell ref="L30:N31"/>
    <mergeCell ref="O30:Q31"/>
    <mergeCell ref="R30:T31"/>
    <mergeCell ref="L26:N27"/>
    <mergeCell ref="I26:K27"/>
    <mergeCell ref="I28:K29"/>
    <mergeCell ref="X28:X29"/>
    <mergeCell ref="X30:X31"/>
    <mergeCell ref="X32:X33"/>
    <mergeCell ref="AB32:AB33"/>
    <mergeCell ref="AD30:AD31"/>
    <mergeCell ref="B10:B11"/>
    <mergeCell ref="B12:B13"/>
    <mergeCell ref="B14:B15"/>
    <mergeCell ref="B16:B17"/>
    <mergeCell ref="C26:E26"/>
    <mergeCell ref="O26:Q26"/>
    <mergeCell ref="R26:T26"/>
    <mergeCell ref="U26:W26"/>
    <mergeCell ref="AA16:AA17"/>
    <mergeCell ref="AA18:AA19"/>
    <mergeCell ref="Z24:Z25"/>
    <mergeCell ref="Z26:Z27"/>
    <mergeCell ref="Z32:Z33"/>
    <mergeCell ref="AC32:AC33"/>
    <mergeCell ref="C22:E23"/>
    <mergeCell ref="F22:H23"/>
    <mergeCell ref="C21:E21"/>
    <mergeCell ref="F21:H21"/>
    <mergeCell ref="I21:K21"/>
    <mergeCell ref="X12:X13"/>
    <mergeCell ref="X14:X15"/>
    <mergeCell ref="X10:X11"/>
    <mergeCell ref="L12:N13"/>
    <mergeCell ref="O14:Q15"/>
    <mergeCell ref="L32:N32"/>
    <mergeCell ref="U28:W28"/>
    <mergeCell ref="AD21:AF21"/>
    <mergeCell ref="I22:K22"/>
    <mergeCell ref="L22:N22"/>
    <mergeCell ref="O22:Q22"/>
    <mergeCell ref="R22:T22"/>
    <mergeCell ref="X22:X23"/>
    <mergeCell ref="Y22:Y23"/>
    <mergeCell ref="Z22:Z23"/>
    <mergeCell ref="U30:W30"/>
    <mergeCell ref="L24:N24"/>
    <mergeCell ref="O24:Q24"/>
    <mergeCell ref="R24:T24"/>
    <mergeCell ref="U24:W24"/>
    <mergeCell ref="Z28:Z29"/>
    <mergeCell ref="Z30:Z31"/>
    <mergeCell ref="AC30:AC31"/>
    <mergeCell ref="U22:W23"/>
    <mergeCell ref="U14:W14"/>
    <mergeCell ref="C16:E16"/>
    <mergeCell ref="F16:H16"/>
    <mergeCell ref="I16:K16"/>
    <mergeCell ref="L16:N16"/>
    <mergeCell ref="R21:T21"/>
    <mergeCell ref="U21:W21"/>
    <mergeCell ref="C18:E19"/>
    <mergeCell ref="R10:T10"/>
    <mergeCell ref="U10:W10"/>
    <mergeCell ref="C12:E12"/>
    <mergeCell ref="F12:H12"/>
    <mergeCell ref="R12:T12"/>
    <mergeCell ref="U12:W12"/>
    <mergeCell ref="I10:K11"/>
    <mergeCell ref="L10:N11"/>
    <mergeCell ref="L21:N21"/>
    <mergeCell ref="O21:Q21"/>
    <mergeCell ref="C14:E14"/>
    <mergeCell ref="F14:H14"/>
    <mergeCell ref="I14:K14"/>
    <mergeCell ref="I6:K6"/>
    <mergeCell ref="L6:N6"/>
    <mergeCell ref="O6:Q6"/>
    <mergeCell ref="R6:T6"/>
    <mergeCell ref="L8:N8"/>
    <mergeCell ref="O8:Q8"/>
    <mergeCell ref="R8:T8"/>
    <mergeCell ref="U8:W8"/>
    <mergeCell ref="X6:X7"/>
    <mergeCell ref="X8:X9"/>
    <mergeCell ref="A1:AG1"/>
    <mergeCell ref="A2:AG2"/>
    <mergeCell ref="A4:B4"/>
    <mergeCell ref="C5:E5"/>
    <mergeCell ref="F5:H5"/>
    <mergeCell ref="I5:K5"/>
    <mergeCell ref="L5:N5"/>
    <mergeCell ref="O5:Q5"/>
    <mergeCell ref="R5:T5"/>
    <mergeCell ref="U5:W5"/>
    <mergeCell ref="AD5:AF5"/>
  </mergeCells>
  <phoneticPr fontId="44"/>
  <dataValidations count="2">
    <dataValidation type="list" allowBlank="1" showInputMessage="1" showErrorMessage="1" sqref="AK6:AK12" xr:uid="{ACBF59AA-3A85-4B4F-8F02-C447D19245D1}">
      <formula1>$AL$5:$AL$12</formula1>
    </dataValidation>
    <dataValidation type="list" allowBlank="1" showInputMessage="1" showErrorMessage="1" sqref="AK22 AK23 AK24 AK25 AK26 AK27 AK28" xr:uid="{44BE9FEA-2BFC-4A1E-AC45-94782363C1B6}">
      <formula1>$AL$21:$AL$28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firstPageNumber="4294963191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4"/>
  <sheetViews>
    <sheetView view="pageBreakPreview" zoomScaleNormal="100" zoomScaleSheetLayoutView="100" workbookViewId="0">
      <selection sqref="A1:BF1"/>
    </sheetView>
  </sheetViews>
  <sheetFormatPr defaultColWidth="9" defaultRowHeight="13.15" customHeight="1" x14ac:dyDescent="0.15"/>
  <cols>
    <col min="1" max="58" width="2.25" customWidth="1"/>
  </cols>
  <sheetData>
    <row r="1" spans="1:58" ht="36.75" customHeight="1" x14ac:dyDescent="0.15">
      <c r="A1" s="288" t="s">
        <v>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</row>
    <row r="2" spans="1:58" ht="18" customHeight="1" x14ac:dyDescent="0.15"/>
    <row r="3" spans="1:58" ht="18" customHeight="1" x14ac:dyDescent="0.15"/>
    <row r="4" spans="1:58" ht="18" customHeight="1" x14ac:dyDescent="0.15">
      <c r="U4" s="292" t="s">
        <v>100</v>
      </c>
      <c r="V4" s="292"/>
      <c r="W4" s="292"/>
      <c r="X4" s="292"/>
      <c r="Y4" s="291" t="s">
        <v>22</v>
      </c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</row>
    <row r="5" spans="1:58" ht="18" customHeight="1" x14ac:dyDescent="0.15">
      <c r="U5" s="292"/>
      <c r="V5" s="292"/>
      <c r="W5" s="292"/>
      <c r="X5" s="292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</row>
    <row r="6" spans="1:58" ht="18" customHeight="1" x14ac:dyDescent="0.15">
      <c r="U6" s="292"/>
      <c r="V6" s="292"/>
      <c r="W6" s="292"/>
      <c r="X6" s="292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</row>
    <row r="7" spans="1:58" ht="18" customHeight="1" x14ac:dyDescent="0.15"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21"/>
      <c r="AD7" s="1"/>
    </row>
    <row r="8" spans="1:58" ht="18" customHeight="1" thickBot="1" x14ac:dyDescent="0.2"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78"/>
    </row>
    <row r="9" spans="1:58" s="17" customFormat="1" ht="18" customHeight="1" thickTop="1" x14ac:dyDescent="0.15">
      <c r="G9" s="116"/>
      <c r="H9" s="116"/>
      <c r="I9" s="147" t="s">
        <v>101</v>
      </c>
      <c r="J9" s="147"/>
      <c r="K9" s="147"/>
      <c r="L9" s="147">
        <f>ﾀｲﾑｽｹｼﾞｭｰﾙ!$O$48</f>
        <v>8</v>
      </c>
      <c r="M9" s="290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47" t="s">
        <v>102</v>
      </c>
      <c r="AD9" s="293"/>
      <c r="AE9" s="80"/>
      <c r="AF9" s="80"/>
      <c r="AG9" s="80"/>
      <c r="AH9" s="80"/>
      <c r="AI9" s="80"/>
      <c r="AJ9" s="80"/>
      <c r="AK9" s="80"/>
      <c r="AL9" s="118"/>
      <c r="AM9" s="118"/>
      <c r="AN9" s="118"/>
      <c r="AO9" s="118"/>
      <c r="AP9" s="118"/>
      <c r="AQ9" s="118"/>
      <c r="AR9" s="118"/>
      <c r="AS9" s="127"/>
      <c r="AT9" s="147">
        <f>ﾀｲﾑｽｹｼﾞｭｰﾙ!$Q$48</f>
        <v>6</v>
      </c>
      <c r="AU9" s="147"/>
      <c r="AV9" s="147" t="s">
        <v>101</v>
      </c>
      <c r="AW9" s="147"/>
      <c r="AX9" s="147"/>
    </row>
    <row r="10" spans="1:58" s="17" customFormat="1" ht="18" customHeight="1" x14ac:dyDescent="0.15">
      <c r="G10" s="116"/>
      <c r="H10" s="116"/>
      <c r="I10" s="147" t="s">
        <v>103</v>
      </c>
      <c r="J10" s="147"/>
      <c r="K10" s="147"/>
      <c r="L10" s="147">
        <f>ﾀｲﾑｽｹｼﾞｭｰﾙ!$O$49</f>
        <v>9</v>
      </c>
      <c r="M10" s="290"/>
      <c r="N10" s="111"/>
      <c r="AC10" s="147"/>
      <c r="AD10" s="147"/>
      <c r="AL10" s="116"/>
      <c r="AM10" s="116"/>
      <c r="AN10" s="116"/>
      <c r="AO10" s="116"/>
      <c r="AP10" s="116"/>
      <c r="AQ10" s="116"/>
      <c r="AR10" s="116"/>
      <c r="AS10" s="128"/>
      <c r="AT10" s="147">
        <f>ﾀｲﾑｽｹｼﾞｭｰﾙ!$Q$49</f>
        <v>8</v>
      </c>
      <c r="AU10" s="147"/>
      <c r="AV10" s="147" t="s">
        <v>103</v>
      </c>
      <c r="AW10" s="147"/>
      <c r="AX10" s="147"/>
    </row>
    <row r="11" spans="1:58" s="17" customFormat="1" ht="18" customHeight="1" x14ac:dyDescent="0.15">
      <c r="G11" s="116"/>
      <c r="H11" s="116"/>
      <c r="I11" s="147" t="s">
        <v>104</v>
      </c>
      <c r="J11" s="147"/>
      <c r="K11" s="147"/>
      <c r="L11" s="147" t="str">
        <f>ﾀｲﾑｽｹｼﾞｭｰﾙ!$O$50</f>
        <v>-</v>
      </c>
      <c r="M11" s="290"/>
      <c r="N11" s="111"/>
      <c r="AL11" s="116"/>
      <c r="AM11" s="116"/>
      <c r="AN11" s="116"/>
      <c r="AO11" s="116"/>
      <c r="AP11" s="116"/>
      <c r="AQ11" s="116"/>
      <c r="AR11" s="116"/>
      <c r="AS11" s="128"/>
      <c r="AT11" s="147" t="str">
        <f>ﾀｲﾑｽｹｼﾞｭｰﾙ!$Q$50</f>
        <v>-</v>
      </c>
      <c r="AU11" s="147"/>
      <c r="AV11" s="147" t="s">
        <v>104</v>
      </c>
      <c r="AW11" s="147"/>
      <c r="AX11" s="147"/>
    </row>
    <row r="12" spans="1:58" s="17" customFormat="1" ht="18" customHeight="1" thickBot="1" x14ac:dyDescent="0.2">
      <c r="G12" s="124"/>
      <c r="H12" s="124"/>
      <c r="I12" s="124"/>
      <c r="J12" s="124"/>
      <c r="K12" s="124"/>
      <c r="L12" s="124"/>
      <c r="M12" s="125"/>
      <c r="N12" s="111"/>
      <c r="AL12" s="124"/>
      <c r="AM12" s="124"/>
      <c r="AN12" s="124"/>
      <c r="AO12" s="124"/>
      <c r="AP12" s="124"/>
      <c r="AQ12" s="124"/>
      <c r="AR12" s="124"/>
      <c r="AS12" s="125"/>
    </row>
    <row r="13" spans="1:58" s="17" customFormat="1" ht="18" customHeight="1" thickTop="1" x14ac:dyDescent="0.15">
      <c r="A13" s="82"/>
      <c r="B13" s="147" t="s">
        <v>101</v>
      </c>
      <c r="C13" s="147"/>
      <c r="D13" s="147"/>
      <c r="E13" s="147">
        <f>ﾀｲﾑｽｹｼﾞｭｰﾙ!$G$44</f>
        <v>2</v>
      </c>
      <c r="F13" s="147"/>
      <c r="G13" s="126"/>
      <c r="H13" s="116"/>
      <c r="I13" s="116"/>
      <c r="J13" s="116"/>
      <c r="K13" s="116"/>
      <c r="L13" s="116"/>
      <c r="M13" s="147" t="s">
        <v>105</v>
      </c>
      <c r="N13" s="293"/>
      <c r="O13" s="118"/>
      <c r="P13" s="118"/>
      <c r="Q13" s="118"/>
      <c r="R13" s="118"/>
      <c r="S13" s="118"/>
      <c r="T13" s="118"/>
      <c r="U13" s="127"/>
      <c r="V13" s="147">
        <f>ﾀｲﾑｽｹｼﾞｭｰﾙ!$I$44</f>
        <v>10</v>
      </c>
      <c r="W13" s="147"/>
      <c r="X13" s="147" t="s">
        <v>101</v>
      </c>
      <c r="Y13" s="147"/>
      <c r="Z13" s="147"/>
      <c r="AG13" s="147" t="s">
        <v>101</v>
      </c>
      <c r="AH13" s="147"/>
      <c r="AI13" s="147"/>
      <c r="AJ13" s="147">
        <f>ﾀｲﾑｽｹｼﾞｭｰﾙ!$O$44</f>
        <v>9</v>
      </c>
      <c r="AK13" s="147"/>
      <c r="AL13" s="126"/>
      <c r="AM13" s="116"/>
      <c r="AN13" s="116"/>
      <c r="AO13" s="116"/>
      <c r="AP13" s="116"/>
      <c r="AQ13" s="116"/>
      <c r="AR13" s="116"/>
      <c r="AS13" s="147" t="s">
        <v>106</v>
      </c>
      <c r="AT13" s="293"/>
      <c r="AU13" s="118"/>
      <c r="AV13" s="118"/>
      <c r="AW13" s="118"/>
      <c r="AX13" s="118"/>
      <c r="AY13" s="118"/>
      <c r="AZ13" s="127"/>
      <c r="BA13" s="147">
        <f>ﾀｲﾑｽｹｼﾞｭｰﾙ!$Q$44</f>
        <v>8</v>
      </c>
      <c r="BB13" s="147"/>
      <c r="BC13" s="147" t="s">
        <v>101</v>
      </c>
      <c r="BD13" s="147"/>
      <c r="BE13" s="147"/>
      <c r="BF13" s="82"/>
    </row>
    <row r="14" spans="1:58" s="17" customFormat="1" ht="18" customHeight="1" x14ac:dyDescent="0.15">
      <c r="A14" s="82"/>
      <c r="B14" s="147" t="s">
        <v>103</v>
      </c>
      <c r="C14" s="147"/>
      <c r="D14" s="147"/>
      <c r="E14" s="147">
        <f>ﾀｲﾑｽｹｼﾞｭｰﾙ!$G$45</f>
        <v>5</v>
      </c>
      <c r="F14" s="147"/>
      <c r="G14" s="126"/>
      <c r="H14" s="116"/>
      <c r="I14" s="116"/>
      <c r="J14" s="116"/>
      <c r="K14" s="116"/>
      <c r="L14" s="116"/>
      <c r="M14" s="147"/>
      <c r="N14" s="147"/>
      <c r="O14" s="116"/>
      <c r="P14" s="116"/>
      <c r="Q14" s="116"/>
      <c r="R14" s="116"/>
      <c r="S14" s="116"/>
      <c r="T14" s="116"/>
      <c r="U14" s="128"/>
      <c r="V14" s="147">
        <f>ﾀｲﾑｽｹｼﾞｭｰﾙ!$I$45</f>
        <v>10</v>
      </c>
      <c r="W14" s="147"/>
      <c r="X14" s="147" t="s">
        <v>103</v>
      </c>
      <c r="Y14" s="147"/>
      <c r="Z14" s="147"/>
      <c r="AG14" s="147" t="s">
        <v>103</v>
      </c>
      <c r="AH14" s="147"/>
      <c r="AI14" s="147"/>
      <c r="AJ14" s="147">
        <f>ﾀｲﾑｽｹｼﾞｭｰﾙ!$O$45</f>
        <v>9</v>
      </c>
      <c r="AK14" s="147"/>
      <c r="AL14" s="126"/>
      <c r="AM14" s="116"/>
      <c r="AN14" s="116"/>
      <c r="AO14" s="116"/>
      <c r="AP14" s="116"/>
      <c r="AQ14" s="116"/>
      <c r="AR14" s="116"/>
      <c r="AS14" s="147"/>
      <c r="AT14" s="147"/>
      <c r="AU14" s="116"/>
      <c r="AV14" s="116"/>
      <c r="AW14" s="116"/>
      <c r="AX14" s="116"/>
      <c r="AY14" s="116"/>
      <c r="AZ14" s="128"/>
      <c r="BA14" s="147">
        <f>ﾀｲﾑｽｹｼﾞｭｰﾙ!$Q$45</f>
        <v>7</v>
      </c>
      <c r="BB14" s="147"/>
      <c r="BC14" s="147" t="s">
        <v>103</v>
      </c>
      <c r="BD14" s="147"/>
      <c r="BE14" s="147"/>
      <c r="BF14" s="82"/>
    </row>
    <row r="15" spans="1:58" s="17" customFormat="1" ht="18" customHeight="1" x14ac:dyDescent="0.15">
      <c r="A15" s="82"/>
      <c r="B15" s="147" t="s">
        <v>104</v>
      </c>
      <c r="C15" s="147"/>
      <c r="D15" s="147"/>
      <c r="E15" s="147" t="str">
        <f>ﾀｲﾑｽｹｼﾞｭｰﾙ!$G$46</f>
        <v>-</v>
      </c>
      <c r="F15" s="147"/>
      <c r="G15" s="12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28"/>
      <c r="V15" s="147" t="str">
        <f>ﾀｲﾑｽｹｼﾞｭｰﾙ!$I$46</f>
        <v>-</v>
      </c>
      <c r="W15" s="147"/>
      <c r="X15" s="147" t="s">
        <v>104</v>
      </c>
      <c r="Y15" s="147"/>
      <c r="Z15" s="147"/>
      <c r="AG15" s="147" t="s">
        <v>104</v>
      </c>
      <c r="AH15" s="147"/>
      <c r="AI15" s="147"/>
      <c r="AJ15" s="147" t="str">
        <f>ﾀｲﾑｽｹｼﾞｭｰﾙ!$O$46</f>
        <v>-</v>
      </c>
      <c r="AK15" s="147"/>
      <c r="AL15" s="12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28"/>
      <c r="BA15" s="147" t="str">
        <f>ﾀｲﾑｽｹｼﾞｭｰﾙ!$Q$46</f>
        <v>-</v>
      </c>
      <c r="BB15" s="147"/>
      <c r="BC15" s="147" t="s">
        <v>104</v>
      </c>
      <c r="BD15" s="147"/>
      <c r="BE15" s="147"/>
      <c r="BF15" s="82"/>
    </row>
    <row r="16" spans="1:58" s="17" customFormat="1" ht="18" customHeight="1" thickBot="1" x14ac:dyDescent="0.2">
      <c r="B16" s="111"/>
      <c r="C16" s="111"/>
      <c r="D16" s="124"/>
      <c r="E16" s="124"/>
      <c r="F16" s="125"/>
      <c r="G16" s="12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24"/>
      <c r="S16" s="124"/>
      <c r="T16" s="124"/>
      <c r="U16" s="125"/>
      <c r="AH16" s="124"/>
      <c r="AI16" s="124"/>
      <c r="AJ16" s="124"/>
      <c r="AK16" s="125"/>
      <c r="AL16" s="12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28"/>
      <c r="BA16" s="129"/>
      <c r="BB16" s="124"/>
      <c r="BC16" s="124"/>
      <c r="BD16" s="111"/>
      <c r="BE16" s="111"/>
    </row>
    <row r="17" spans="1:58" s="17" customFormat="1" ht="18" customHeight="1" thickTop="1" x14ac:dyDescent="0.15">
      <c r="A17" s="82"/>
      <c r="B17" s="147">
        <f>ﾀｲﾑｽｹｼﾞｭｰﾙ!$G$39</f>
        <v>9</v>
      </c>
      <c r="C17" s="290"/>
      <c r="D17" s="116"/>
      <c r="E17" s="82"/>
      <c r="F17" s="147" t="s">
        <v>107</v>
      </c>
      <c r="G17" s="293"/>
      <c r="H17" s="80"/>
      <c r="I17" s="112"/>
      <c r="J17" s="294">
        <f>ﾀｲﾑｽｹｼﾞｭｰﾙ!$I$39</f>
        <v>5</v>
      </c>
      <c r="K17" s="147"/>
      <c r="O17" s="114" t="s">
        <v>155</v>
      </c>
      <c r="P17" s="147">
        <f>ﾀｲﾑｽｹｼﾞｭｰﾙ!$O$41</f>
        <v>7</v>
      </c>
      <c r="Q17" s="147"/>
      <c r="R17" s="126"/>
      <c r="S17" s="116"/>
      <c r="T17" s="116"/>
      <c r="U17" s="147" t="s">
        <v>108</v>
      </c>
      <c r="V17" s="293"/>
      <c r="W17" s="118"/>
      <c r="X17" s="118"/>
      <c r="Y17" s="127"/>
      <c r="Z17" s="147">
        <f>ﾀｲﾑｽｹｼﾞｭｰﾙ!$Q$41</f>
        <v>7</v>
      </c>
      <c r="AA17" s="147"/>
      <c r="AB17" s="295" t="s">
        <v>156</v>
      </c>
      <c r="AC17" s="296"/>
      <c r="AD17" s="296"/>
      <c r="AF17" s="147">
        <f>ﾀｲﾑｽｹｼﾞｭｰﾙ!$G$41</f>
        <v>11</v>
      </c>
      <c r="AG17" s="147"/>
      <c r="AH17" s="126"/>
      <c r="AI17" s="116"/>
      <c r="AJ17" s="116"/>
      <c r="AK17" s="147" t="s">
        <v>109</v>
      </c>
      <c r="AL17" s="293"/>
      <c r="AM17" s="118"/>
      <c r="AN17" s="118"/>
      <c r="AO17" s="127"/>
      <c r="AP17" s="147">
        <f>ﾀｲﾑｽｹｼﾞｭｰﾙ!$I$41</f>
        <v>6</v>
      </c>
      <c r="AQ17" s="147"/>
      <c r="AV17" s="147">
        <f>ﾀｲﾑｽｹｼﾞｭｰﾙ!$O$39</f>
        <v>3</v>
      </c>
      <c r="AW17" s="147"/>
      <c r="AX17" s="130"/>
      <c r="AY17" s="118"/>
      <c r="AZ17" s="293" t="s">
        <v>110</v>
      </c>
      <c r="BA17" s="147"/>
      <c r="BB17" s="82"/>
      <c r="BC17" s="128"/>
      <c r="BD17" s="147">
        <f>ﾀｲﾑｽｹｼﾞｭｰﾙ!$Q$39</f>
        <v>11</v>
      </c>
      <c r="BE17" s="147"/>
      <c r="BF17" s="82"/>
    </row>
    <row r="18" spans="1:58" s="17" customFormat="1" ht="18" customHeight="1" x14ac:dyDescent="0.15">
      <c r="B18" s="116"/>
      <c r="C18" s="128"/>
      <c r="D18" s="116"/>
      <c r="E18" s="82"/>
      <c r="F18" s="147"/>
      <c r="G18" s="147"/>
      <c r="I18" s="111"/>
      <c r="J18" s="126"/>
      <c r="K18" s="116"/>
      <c r="R18" s="126"/>
      <c r="S18" s="116"/>
      <c r="T18" s="116"/>
      <c r="U18" s="147"/>
      <c r="V18" s="147"/>
      <c r="W18" s="116"/>
      <c r="X18" s="116"/>
      <c r="Y18" s="128"/>
      <c r="Z18" s="116"/>
      <c r="AA18" s="111"/>
      <c r="AF18" s="111"/>
      <c r="AG18" s="116"/>
      <c r="AH18" s="126"/>
      <c r="AI18" s="116"/>
      <c r="AJ18" s="116"/>
      <c r="AK18" s="147"/>
      <c r="AL18" s="147"/>
      <c r="AM18" s="116"/>
      <c r="AN18" s="116"/>
      <c r="AO18" s="128"/>
      <c r="AP18" s="116"/>
      <c r="AQ18" s="111"/>
      <c r="AX18" s="126"/>
      <c r="AY18" s="116"/>
      <c r="AZ18" s="147"/>
      <c r="BA18" s="147"/>
      <c r="BB18" s="82"/>
      <c r="BC18" s="128"/>
    </row>
    <row r="19" spans="1:58" s="17" customFormat="1" ht="18" customHeight="1" thickBot="1" x14ac:dyDescent="0.2">
      <c r="B19" s="116"/>
      <c r="C19" s="128"/>
      <c r="D19" s="116"/>
      <c r="E19" s="111"/>
      <c r="I19" s="111"/>
      <c r="J19" s="129"/>
      <c r="K19" s="124"/>
      <c r="R19" s="129"/>
      <c r="S19" s="124"/>
      <c r="T19" s="116"/>
      <c r="U19" s="116"/>
      <c r="V19" s="116"/>
      <c r="W19" s="116"/>
      <c r="X19" s="116"/>
      <c r="Y19" s="128"/>
      <c r="Z19" s="129"/>
      <c r="AA19" s="124"/>
      <c r="AF19" s="113"/>
      <c r="AG19" s="113"/>
      <c r="AH19" s="129"/>
      <c r="AI19" s="124"/>
      <c r="AJ19" s="116"/>
      <c r="AK19" s="116"/>
      <c r="AL19" s="116"/>
      <c r="AM19" s="116"/>
      <c r="AN19" s="116"/>
      <c r="AO19" s="128"/>
      <c r="AP19" s="129"/>
      <c r="AQ19" s="124"/>
      <c r="AX19" s="129"/>
      <c r="AY19" s="124"/>
      <c r="AZ19" s="116"/>
      <c r="BA19" s="116"/>
      <c r="BB19" s="116"/>
      <c r="BC19" s="128"/>
    </row>
    <row r="20" spans="1:58" s="17" customFormat="1" ht="18" customHeight="1" thickTop="1" x14ac:dyDescent="0.15">
      <c r="A20" s="82"/>
      <c r="B20" s="82"/>
      <c r="C20" s="128"/>
      <c r="D20" s="82"/>
      <c r="E20" s="82"/>
      <c r="F20" s="147">
        <f>ﾀｲﾑｽｹｼﾞｭｰﾙ!$G$33</f>
        <v>0</v>
      </c>
      <c r="G20" s="189"/>
      <c r="H20" s="79"/>
      <c r="I20" s="293" t="s">
        <v>111</v>
      </c>
      <c r="J20" s="147"/>
      <c r="K20" s="111"/>
      <c r="L20" s="294">
        <f>ﾀｲﾑｽｹｼﾞｭｰﾙ!$I$33</f>
        <v>11</v>
      </c>
      <c r="M20" s="147"/>
      <c r="N20" s="147">
        <f>ﾀｲﾑｽｹｼﾞｭｰﾙ!$G$35</f>
        <v>8</v>
      </c>
      <c r="O20" s="189"/>
      <c r="P20" s="79"/>
      <c r="Q20" s="293" t="s">
        <v>112</v>
      </c>
      <c r="R20" s="147"/>
      <c r="S20" s="111"/>
      <c r="T20" s="294">
        <f>ﾀｲﾑｽｹｼﾞｭｰﾙ!$I$35</f>
        <v>10</v>
      </c>
      <c r="U20" s="147"/>
      <c r="V20" s="147">
        <f>ﾀｲﾑｽｹｼﾞｭｰﾙ!$O$37</f>
        <v>5</v>
      </c>
      <c r="W20" s="189"/>
      <c r="X20" s="79"/>
      <c r="Y20" s="293" t="s">
        <v>113</v>
      </c>
      <c r="Z20" s="147"/>
      <c r="AA20" s="128"/>
      <c r="AB20" s="147">
        <f>ﾀｲﾑｽｹｼﾞｭｰﾙ!$Q$37</f>
        <v>9</v>
      </c>
      <c r="AC20" s="147"/>
      <c r="AD20" s="147">
        <f>ﾀｲﾑｽｹｼﾞｭｰﾙ!$G$37</f>
        <v>8</v>
      </c>
      <c r="AE20" s="189"/>
      <c r="AF20" s="79"/>
      <c r="AG20" s="293" t="s">
        <v>114</v>
      </c>
      <c r="AH20" s="147"/>
      <c r="AI20" s="111"/>
      <c r="AJ20" s="294">
        <f>ﾀｲﾑｽｹｼﾞｭｰﾙ!$I$37</f>
        <v>9</v>
      </c>
      <c r="AK20" s="147"/>
      <c r="AL20" s="147">
        <f>ﾀｲﾑｽｹｼﾞｭｰﾙ!$O$35</f>
        <v>7</v>
      </c>
      <c r="AM20" s="189"/>
      <c r="AN20" s="79"/>
      <c r="AO20" s="293" t="s">
        <v>115</v>
      </c>
      <c r="AP20" s="147"/>
      <c r="AQ20" s="128"/>
      <c r="AR20" s="147">
        <f>ﾀｲﾑｽｹｼﾞｭｰﾙ!$Q$35</f>
        <v>11</v>
      </c>
      <c r="AS20" s="147"/>
      <c r="AT20" s="147">
        <f>ﾀｲﾑｽｹｼﾞｭｰﾙ!$O$33</f>
        <v>4</v>
      </c>
      <c r="AU20" s="189"/>
      <c r="AV20" s="79"/>
      <c r="AW20" s="293" t="s">
        <v>116</v>
      </c>
      <c r="AX20" s="147"/>
      <c r="AY20" s="111"/>
      <c r="AZ20" s="294">
        <f>ﾀｲﾑｽｹｼﾞｭｰﾙ!$Q$33</f>
        <v>9</v>
      </c>
      <c r="BA20" s="147"/>
      <c r="BB20" s="108"/>
      <c r="BC20" s="131"/>
      <c r="BD20" s="111"/>
      <c r="BE20" s="82"/>
      <c r="BF20" s="82"/>
    </row>
    <row r="21" spans="1:58" s="17" customFormat="1" ht="18" customHeight="1" x14ac:dyDescent="0.15">
      <c r="A21" s="82"/>
      <c r="B21" s="82"/>
      <c r="C21" s="128"/>
      <c r="D21" s="116"/>
      <c r="E21" s="111"/>
      <c r="H21" s="81"/>
      <c r="I21" s="147"/>
      <c r="J21" s="147"/>
      <c r="K21" s="111"/>
      <c r="L21" s="126"/>
      <c r="M21" s="116"/>
      <c r="P21" s="81"/>
      <c r="Q21" s="147"/>
      <c r="R21" s="147"/>
      <c r="S21" s="111"/>
      <c r="T21" s="126"/>
      <c r="U21" s="116"/>
      <c r="V21" s="116"/>
      <c r="W21" s="116"/>
      <c r="X21" s="117"/>
      <c r="Y21" s="147"/>
      <c r="Z21" s="147"/>
      <c r="AA21" s="128"/>
      <c r="AB21" s="116"/>
      <c r="AC21" s="111"/>
      <c r="AF21" s="81"/>
      <c r="AG21" s="147"/>
      <c r="AH21" s="147"/>
      <c r="AI21" s="111"/>
      <c r="AJ21" s="126"/>
      <c r="AK21" s="116"/>
      <c r="AL21" s="116"/>
      <c r="AM21" s="116"/>
      <c r="AN21" s="117"/>
      <c r="AO21" s="147"/>
      <c r="AP21" s="147"/>
      <c r="AQ21" s="128"/>
      <c r="AR21" s="116"/>
      <c r="AS21" s="111"/>
      <c r="AV21" s="81"/>
      <c r="AW21" s="147"/>
      <c r="AX21" s="147"/>
      <c r="AY21" s="111"/>
      <c r="AZ21" s="126"/>
      <c r="BA21" s="116"/>
      <c r="BB21" s="116"/>
      <c r="BC21" s="128"/>
      <c r="BD21" s="111"/>
      <c r="BE21" s="82"/>
      <c r="BF21" s="82"/>
    </row>
    <row r="22" spans="1:58" s="17" customFormat="1" ht="18" customHeight="1" x14ac:dyDescent="0.15">
      <c r="B22" s="116"/>
      <c r="C22" s="128"/>
      <c r="D22" s="116"/>
      <c r="E22" s="111"/>
      <c r="H22" s="81"/>
      <c r="K22" s="111"/>
      <c r="L22" s="126"/>
      <c r="M22" s="116"/>
      <c r="P22" s="81"/>
      <c r="S22" s="111"/>
      <c r="T22" s="126"/>
      <c r="U22" s="116"/>
      <c r="V22" s="116"/>
      <c r="W22" s="116"/>
      <c r="X22" s="117"/>
      <c r="Y22" s="116"/>
      <c r="Z22" s="116"/>
      <c r="AA22" s="128"/>
      <c r="AB22" s="116"/>
      <c r="AC22" s="111"/>
      <c r="AF22" s="81"/>
      <c r="AI22" s="111"/>
      <c r="AJ22" s="126"/>
      <c r="AK22" s="116"/>
      <c r="AL22" s="116"/>
      <c r="AM22" s="116"/>
      <c r="AN22" s="117"/>
      <c r="AO22" s="116"/>
      <c r="AP22" s="116"/>
      <c r="AQ22" s="128"/>
      <c r="AR22" s="116"/>
      <c r="AS22" s="111"/>
      <c r="AV22" s="81"/>
      <c r="AY22" s="111"/>
      <c r="AZ22" s="126"/>
      <c r="BA22" s="116"/>
      <c r="BB22" s="116"/>
      <c r="BC22" s="128"/>
      <c r="BD22" s="111"/>
    </row>
    <row r="23" spans="1:58" s="17" customFormat="1" ht="26.25" customHeight="1" x14ac:dyDescent="0.15">
      <c r="C23" s="297" t="s">
        <v>119</v>
      </c>
      <c r="D23" s="298"/>
      <c r="G23" s="297" t="s">
        <v>120</v>
      </c>
      <c r="H23" s="298"/>
      <c r="K23" s="297" t="s">
        <v>121</v>
      </c>
      <c r="L23" s="298"/>
      <c r="O23" s="297" t="s">
        <v>122</v>
      </c>
      <c r="P23" s="298"/>
      <c r="S23" s="297" t="s">
        <v>123</v>
      </c>
      <c r="T23" s="298"/>
      <c r="W23" s="297" t="s">
        <v>124</v>
      </c>
      <c r="X23" s="298"/>
      <c r="AA23" s="297" t="s">
        <v>125</v>
      </c>
      <c r="AB23" s="298"/>
      <c r="AE23" s="297" t="s">
        <v>126</v>
      </c>
      <c r="AF23" s="298"/>
      <c r="AI23" s="297" t="s">
        <v>127</v>
      </c>
      <c r="AJ23" s="298"/>
      <c r="AM23" s="297" t="s">
        <v>128</v>
      </c>
      <c r="AN23" s="298"/>
      <c r="AQ23" s="297" t="s">
        <v>129</v>
      </c>
      <c r="AR23" s="298"/>
      <c r="AU23" s="297" t="s">
        <v>130</v>
      </c>
      <c r="AV23" s="298"/>
      <c r="AY23" s="297" t="s">
        <v>131</v>
      </c>
      <c r="AZ23" s="298"/>
      <c r="BC23" s="297" t="s">
        <v>132</v>
      </c>
      <c r="BD23" s="298"/>
    </row>
    <row r="24" spans="1:58" ht="126.75" customHeight="1" x14ac:dyDescent="0.15">
      <c r="A24" s="83"/>
      <c r="B24" s="83"/>
      <c r="C24" s="299" t="str">
        <f>予選ﾘｰｸﾞ表!$AK$6</f>
        <v>Majestic Union</v>
      </c>
      <c r="D24" s="300"/>
      <c r="E24" s="83"/>
      <c r="F24" s="83"/>
      <c r="G24" s="299" t="str">
        <f>予選ﾘｰｸﾞ表!$AK$12</f>
        <v>須賀川ブルーインパルス</v>
      </c>
      <c r="H24" s="300"/>
      <c r="I24" s="83"/>
      <c r="J24" s="83"/>
      <c r="K24" s="299" t="str">
        <f>予選ﾘｰｸﾞ表!$AK$25</f>
        <v>本宮ドッジボールスポーツ少年団</v>
      </c>
      <c r="L24" s="300"/>
      <c r="M24" s="83"/>
      <c r="N24" s="83"/>
      <c r="O24" s="299" t="str">
        <f>予選ﾘｰｸﾞ表!$AK$8</f>
        <v>城西レッドウイングス</v>
      </c>
      <c r="P24" s="300"/>
      <c r="Q24" s="83"/>
      <c r="R24" s="83"/>
      <c r="S24" s="299" t="str">
        <f>予選ﾘｰｸﾞ表!$AK$26</f>
        <v>Ａｏｉトップガン</v>
      </c>
      <c r="T24" s="300"/>
      <c r="U24" s="83"/>
      <c r="V24" s="83"/>
      <c r="W24" s="299" t="str">
        <f>予選ﾘｰｸﾞ表!$AK$11</f>
        <v>いいのフェニックス</v>
      </c>
      <c r="X24" s="300"/>
      <c r="Y24" s="83"/>
      <c r="Z24" s="83"/>
      <c r="AA24" s="299" t="str">
        <f>予選ﾘｰｸﾞ表!$AK$23</f>
        <v>南相フェニックス</v>
      </c>
      <c r="AB24" s="300"/>
      <c r="AC24" s="83"/>
      <c r="AD24" s="83"/>
      <c r="AE24" s="299" t="str">
        <f>予選ﾘｰｸﾞ表!$AK$7</f>
        <v>Ｓ．Ｎ．Ｄ．Ｃ　ＧＡＣＫY’Ｓ</v>
      </c>
      <c r="AF24" s="300"/>
      <c r="AG24" s="83"/>
      <c r="AH24" s="83"/>
      <c r="AI24" s="299" t="str">
        <f>予選ﾘｰｸﾞ表!$AK$27</f>
        <v>ＫＩＮＧ　ＦＵＴＵＲＥＳ</v>
      </c>
      <c r="AJ24" s="300"/>
      <c r="AK24" s="83"/>
      <c r="AL24" s="83"/>
      <c r="AM24" s="299" t="str">
        <f>予選ﾘｰｸﾞ表!$AK$10</f>
        <v>永盛ミュートス・キッズ</v>
      </c>
      <c r="AN24" s="300"/>
      <c r="AO24" s="83"/>
      <c r="AP24" s="83"/>
      <c r="AQ24" s="299" t="str">
        <f>予選ﾘｰｸﾞ表!$AK$24</f>
        <v>新鶴ファイターズ</v>
      </c>
      <c r="AR24" s="300"/>
      <c r="AS24" s="83"/>
      <c r="AT24" s="83"/>
      <c r="AU24" s="299" t="str">
        <f>予選ﾘｰｸﾞ表!$AK$9</f>
        <v>ブルースターキング</v>
      </c>
      <c r="AV24" s="300"/>
      <c r="AW24" s="83"/>
      <c r="AX24" s="83"/>
      <c r="AY24" s="299" t="str">
        <f>予選ﾘｰｸﾞ表!$AK$28</f>
        <v>須賀川ゴジラキッズＤＢＣ</v>
      </c>
      <c r="AZ24" s="300"/>
      <c r="BA24" s="83"/>
      <c r="BB24" s="83"/>
      <c r="BC24" s="299" t="str">
        <f>予選ﾘｰｸﾞ表!$AK$22</f>
        <v>鳥川ライジングファルコン</v>
      </c>
      <c r="BD24" s="300"/>
      <c r="BE24" s="83"/>
      <c r="BF24" s="83"/>
    </row>
  </sheetData>
  <mergeCells count="101">
    <mergeCell ref="I11:K11"/>
    <mergeCell ref="L11:M11"/>
    <mergeCell ref="AT11:AU11"/>
    <mergeCell ref="AV11:AX11"/>
    <mergeCell ref="AL20:AM20"/>
    <mergeCell ref="AR20:AS20"/>
    <mergeCell ref="AT20:AU20"/>
    <mergeCell ref="AZ20:BA20"/>
    <mergeCell ref="AZ17:BA18"/>
    <mergeCell ref="AK17:AL18"/>
    <mergeCell ref="AO20:AP21"/>
    <mergeCell ref="AW20:AX21"/>
    <mergeCell ref="AS13:AT14"/>
    <mergeCell ref="BA15:BB15"/>
    <mergeCell ref="BA13:BB13"/>
    <mergeCell ref="AM24:AN24"/>
    <mergeCell ref="AQ24:AR24"/>
    <mergeCell ref="AU24:AV24"/>
    <mergeCell ref="AY24:AZ24"/>
    <mergeCell ref="BC24:BD24"/>
    <mergeCell ref="AM23:AN23"/>
    <mergeCell ref="AQ23:AR23"/>
    <mergeCell ref="AU23:AV23"/>
    <mergeCell ref="AY23:AZ23"/>
    <mergeCell ref="BC23:BD23"/>
    <mergeCell ref="AI23:AJ23"/>
    <mergeCell ref="AJ20:AK20"/>
    <mergeCell ref="I20:J21"/>
    <mergeCell ref="Q20:R21"/>
    <mergeCell ref="AG20:AH21"/>
    <mergeCell ref="Y20:Z21"/>
    <mergeCell ref="W23:X23"/>
    <mergeCell ref="AA23:AB23"/>
    <mergeCell ref="AE23:AF23"/>
    <mergeCell ref="AD20:AE20"/>
    <mergeCell ref="AB20:AC20"/>
    <mergeCell ref="V20:W20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C23:D23"/>
    <mergeCell ref="G23:H23"/>
    <mergeCell ref="K23:L23"/>
    <mergeCell ref="O23:P23"/>
    <mergeCell ref="S23:T23"/>
    <mergeCell ref="F20:G20"/>
    <mergeCell ref="L20:M20"/>
    <mergeCell ref="N20:O20"/>
    <mergeCell ref="T20:U20"/>
    <mergeCell ref="BC15:BE15"/>
    <mergeCell ref="B17:C17"/>
    <mergeCell ref="J17:K17"/>
    <mergeCell ref="P17:Q17"/>
    <mergeCell ref="Z17:AA17"/>
    <mergeCell ref="AF17:AG17"/>
    <mergeCell ref="AP17:AQ17"/>
    <mergeCell ref="AV17:AW17"/>
    <mergeCell ref="BD17:BE17"/>
    <mergeCell ref="B15:D15"/>
    <mergeCell ref="E15:F15"/>
    <mergeCell ref="V15:W15"/>
    <mergeCell ref="X15:Z15"/>
    <mergeCell ref="AG15:AI15"/>
    <mergeCell ref="AJ15:AK15"/>
    <mergeCell ref="AB17:AD17"/>
    <mergeCell ref="F17:G18"/>
    <mergeCell ref="U17:V18"/>
    <mergeCell ref="BC13:BE13"/>
    <mergeCell ref="B14:D14"/>
    <mergeCell ref="E14:F14"/>
    <mergeCell ref="V14:W14"/>
    <mergeCell ref="X14:Z14"/>
    <mergeCell ref="AG14:AI14"/>
    <mergeCell ref="AJ14:AK14"/>
    <mergeCell ref="BA14:BB14"/>
    <mergeCell ref="BC14:BE14"/>
    <mergeCell ref="B13:D13"/>
    <mergeCell ref="E13:F13"/>
    <mergeCell ref="V13:W13"/>
    <mergeCell ref="X13:Z13"/>
    <mergeCell ref="AG13:AI13"/>
    <mergeCell ref="AJ13:AK13"/>
    <mergeCell ref="M13:N14"/>
    <mergeCell ref="A1:BF1"/>
    <mergeCell ref="I10:K10"/>
    <mergeCell ref="L10:M10"/>
    <mergeCell ref="AT10:AU10"/>
    <mergeCell ref="AV10:AX10"/>
    <mergeCell ref="Y4:AL6"/>
    <mergeCell ref="U4:X6"/>
    <mergeCell ref="AC9:AD10"/>
    <mergeCell ref="I9:K9"/>
    <mergeCell ref="L9:M9"/>
    <mergeCell ref="AT9:AU9"/>
    <mergeCell ref="AV9:AX9"/>
  </mergeCells>
  <phoneticPr fontId="44"/>
  <printOptions horizontalCentered="1" verticalCentered="1"/>
  <pageMargins left="0.59055118110236227" right="0.39370078740157483" top="0.39370078740157483" bottom="0.39370078740157483" header="0" footer="0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出場ﾁｰﾑ</vt:lpstr>
      <vt:lpstr>ﾀｲﾑｽｹｼﾞｭｰﾙ</vt:lpstr>
      <vt:lpstr>予選ﾘｰｸﾞ表</vt:lpstr>
      <vt:lpstr>ﾄｰﾅﾒﾝﾄ表</vt:lpstr>
      <vt:lpstr>ﾄｰﾅﾒﾝﾄ表!Print_Area</vt:lpstr>
      <vt:lpstr>予選ﾘｰｸﾞ表!Print_Area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kyota saito</cp:lastModifiedBy>
  <cp:revision/>
  <cp:lastPrinted>2021-03-07T06:00:49Z</cp:lastPrinted>
  <dcterms:created xsi:type="dcterms:W3CDTF">2021-02-06T10:19:48Z</dcterms:created>
  <dcterms:modified xsi:type="dcterms:W3CDTF">2021-03-12T00:43:05Z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