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20340" windowHeight="8010" activeTab="2"/>
  </bookViews>
  <sheets>
    <sheet name="ﾀｲﾑﾃｰﾌﾞﾙ" sheetId="17" r:id="rId1"/>
    <sheet name="予選結果" sheetId="25" r:id="rId2"/>
    <sheet name="決勝結果" sheetId="26" r:id="rId3"/>
  </sheets>
  <calcPr calcId="125725"/>
</workbook>
</file>

<file path=xl/calcChain.xml><?xml version="1.0" encoding="utf-8"?>
<calcChain xmlns="http://schemas.openxmlformats.org/spreadsheetml/2006/main">
  <c r="V97" i="25"/>
  <c r="H97"/>
  <c r="F97"/>
  <c r="E97"/>
  <c r="C97"/>
  <c r="S96" s="1"/>
  <c r="F96"/>
  <c r="V95"/>
  <c r="E95"/>
  <c r="C95"/>
  <c r="V94" s="1"/>
  <c r="Q94"/>
  <c r="I94"/>
  <c r="V93"/>
  <c r="V92"/>
  <c r="T92"/>
  <c r="S92"/>
  <c r="Q92"/>
  <c r="O92"/>
  <c r="I92"/>
  <c r="F92"/>
  <c r="V89"/>
  <c r="H89"/>
  <c r="F89"/>
  <c r="Q88" s="1"/>
  <c r="E89"/>
  <c r="C89"/>
  <c r="V88" s="1"/>
  <c r="F88"/>
  <c r="V87"/>
  <c r="E87"/>
  <c r="C87"/>
  <c r="S86" s="1"/>
  <c r="Q86"/>
  <c r="I86"/>
  <c r="V85"/>
  <c r="V84"/>
  <c r="S84"/>
  <c r="Q84"/>
  <c r="T84" s="1"/>
  <c r="O84"/>
  <c r="I84"/>
  <c r="F84"/>
  <c r="V81"/>
  <c r="H81"/>
  <c r="F81"/>
  <c r="E81"/>
  <c r="C81"/>
  <c r="S80" s="1"/>
  <c r="F80"/>
  <c r="V79"/>
  <c r="E79"/>
  <c r="C79"/>
  <c r="V78" s="1"/>
  <c r="Q78"/>
  <c r="I78"/>
  <c r="V77"/>
  <c r="V76"/>
  <c r="T76"/>
  <c r="S76"/>
  <c r="Q76"/>
  <c r="O76"/>
  <c r="I76"/>
  <c r="F76"/>
  <c r="V71"/>
  <c r="H71"/>
  <c r="F71"/>
  <c r="Q70" s="1"/>
  <c r="E71"/>
  <c r="C71"/>
  <c r="V70" s="1"/>
  <c r="F70"/>
  <c r="V69"/>
  <c r="E69"/>
  <c r="C69"/>
  <c r="S68" s="1"/>
  <c r="Q68"/>
  <c r="I68"/>
  <c r="V67"/>
  <c r="V66"/>
  <c r="S66"/>
  <c r="Q66"/>
  <c r="T66" s="1"/>
  <c r="O66"/>
  <c r="I66"/>
  <c r="F66"/>
  <c r="V63"/>
  <c r="H63"/>
  <c r="F63"/>
  <c r="E63"/>
  <c r="C63"/>
  <c r="S62" s="1"/>
  <c r="Q62"/>
  <c r="F62"/>
  <c r="V61"/>
  <c r="E61"/>
  <c r="C61"/>
  <c r="V60" s="1"/>
  <c r="Q60"/>
  <c r="I60"/>
  <c r="V59"/>
  <c r="V58"/>
  <c r="T58"/>
  <c r="S58"/>
  <c r="Q58"/>
  <c r="O58"/>
  <c r="I58"/>
  <c r="F58"/>
  <c r="V52"/>
  <c r="K52"/>
  <c r="I52"/>
  <c r="I51" s="1"/>
  <c r="H52"/>
  <c r="F52"/>
  <c r="F51" s="1"/>
  <c r="E52"/>
  <c r="C52"/>
  <c r="S51" s="1"/>
  <c r="Q51"/>
  <c r="C51"/>
  <c r="H50"/>
  <c r="F50"/>
  <c r="E50"/>
  <c r="O49" s="1"/>
  <c r="C50"/>
  <c r="V49"/>
  <c r="S49"/>
  <c r="L49"/>
  <c r="F49"/>
  <c r="V48"/>
  <c r="V47"/>
  <c r="T47"/>
  <c r="S47"/>
  <c r="Q47"/>
  <c r="O47"/>
  <c r="L47"/>
  <c r="I47"/>
  <c r="C47"/>
  <c r="V46"/>
  <c r="V45"/>
  <c r="S45"/>
  <c r="Q45"/>
  <c r="O45"/>
  <c r="T45" s="1"/>
  <c r="L45"/>
  <c r="I45"/>
  <c r="F45"/>
  <c r="V42"/>
  <c r="H42"/>
  <c r="F42"/>
  <c r="F41" s="1"/>
  <c r="E42"/>
  <c r="C42"/>
  <c r="S41" s="1"/>
  <c r="I41"/>
  <c r="C41"/>
  <c r="H40"/>
  <c r="F40"/>
  <c r="E40"/>
  <c r="O39" s="1"/>
  <c r="C40"/>
  <c r="V39"/>
  <c r="L39"/>
  <c r="F39"/>
  <c r="V38"/>
  <c r="V37"/>
  <c r="T37"/>
  <c r="S37"/>
  <c r="Q37"/>
  <c r="O37"/>
  <c r="L37"/>
  <c r="I37"/>
  <c r="C37"/>
  <c r="V36"/>
  <c r="V35"/>
  <c r="S35"/>
  <c r="Q35"/>
  <c r="O35"/>
  <c r="T35" s="1"/>
  <c r="L35"/>
  <c r="I35"/>
  <c r="F35"/>
  <c r="V32"/>
  <c r="K32"/>
  <c r="I32"/>
  <c r="H32"/>
  <c r="F32"/>
  <c r="Q31" s="1"/>
  <c r="E32"/>
  <c r="C32"/>
  <c r="V31" s="1"/>
  <c r="I31"/>
  <c r="C31"/>
  <c r="H30"/>
  <c r="S29" s="1"/>
  <c r="F30"/>
  <c r="E30"/>
  <c r="V30" s="1"/>
  <c r="C30"/>
  <c r="V29"/>
  <c r="O29"/>
  <c r="L29"/>
  <c r="V28"/>
  <c r="V27"/>
  <c r="S27"/>
  <c r="Q27"/>
  <c r="T27" s="1"/>
  <c r="O27"/>
  <c r="L27"/>
  <c r="I27"/>
  <c r="C27"/>
  <c r="V26"/>
  <c r="V25"/>
  <c r="S25"/>
  <c r="Q25"/>
  <c r="O25"/>
  <c r="T25" s="1"/>
  <c r="L25"/>
  <c r="I25"/>
  <c r="F25"/>
  <c r="V22"/>
  <c r="H22"/>
  <c r="F22"/>
  <c r="Q21" s="1"/>
  <c r="E22"/>
  <c r="C22"/>
  <c r="V21" s="1"/>
  <c r="I21"/>
  <c r="C21"/>
  <c r="H20"/>
  <c r="V20" s="1"/>
  <c r="F20"/>
  <c r="V19"/>
  <c r="S19"/>
  <c r="L19"/>
  <c r="F19"/>
  <c r="C19"/>
  <c r="V18"/>
  <c r="V17"/>
  <c r="T17"/>
  <c r="S17"/>
  <c r="Q17"/>
  <c r="O17"/>
  <c r="L17"/>
  <c r="I17"/>
  <c r="C17"/>
  <c r="V16"/>
  <c r="V15"/>
  <c r="S15"/>
  <c r="Q15"/>
  <c r="O15"/>
  <c r="T15" s="1"/>
  <c r="L15"/>
  <c r="I15"/>
  <c r="F15"/>
  <c r="V12"/>
  <c r="K12"/>
  <c r="I12"/>
  <c r="E12"/>
  <c r="C12"/>
  <c r="S11" s="1"/>
  <c r="Q11"/>
  <c r="I11"/>
  <c r="F11"/>
  <c r="C11"/>
  <c r="H10"/>
  <c r="F10"/>
  <c r="E10"/>
  <c r="O9" s="1"/>
  <c r="C10"/>
  <c r="V9"/>
  <c r="L9"/>
  <c r="F9"/>
  <c r="V8"/>
  <c r="V7"/>
  <c r="T7"/>
  <c r="S7"/>
  <c r="Q7"/>
  <c r="O7"/>
  <c r="L7"/>
  <c r="I7"/>
  <c r="C7"/>
  <c r="V6"/>
  <c r="V5"/>
  <c r="S5"/>
  <c r="Q5"/>
  <c r="O5"/>
  <c r="T5" s="1"/>
  <c r="L5"/>
  <c r="I5"/>
  <c r="F5"/>
  <c r="S9" l="1"/>
  <c r="S39"/>
  <c r="Q41"/>
  <c r="C9"/>
  <c r="Q9"/>
  <c r="T9" s="1"/>
  <c r="V10"/>
  <c r="O11"/>
  <c r="T11" s="1"/>
  <c r="V11"/>
  <c r="Q19"/>
  <c r="F21"/>
  <c r="S21"/>
  <c r="F31"/>
  <c r="S31"/>
  <c r="C39"/>
  <c r="Q39"/>
  <c r="T39" s="1"/>
  <c r="V40"/>
  <c r="O41"/>
  <c r="V41"/>
  <c r="C49"/>
  <c r="Q49"/>
  <c r="T49" s="1"/>
  <c r="V50"/>
  <c r="O51"/>
  <c r="T51" s="1"/>
  <c r="V51"/>
  <c r="C60"/>
  <c r="S60"/>
  <c r="O62"/>
  <c r="T62" s="1"/>
  <c r="V62"/>
  <c r="O68"/>
  <c r="T68" s="1"/>
  <c r="V68"/>
  <c r="C70"/>
  <c r="S70"/>
  <c r="C78"/>
  <c r="S78"/>
  <c r="O80"/>
  <c r="V80"/>
  <c r="O86"/>
  <c r="T86" s="1"/>
  <c r="V86"/>
  <c r="C88"/>
  <c r="S88"/>
  <c r="C94"/>
  <c r="S94"/>
  <c r="O96"/>
  <c r="V96"/>
  <c r="Q80"/>
  <c r="Q96"/>
  <c r="O19"/>
  <c r="T19" s="1"/>
  <c r="F29"/>
  <c r="O21"/>
  <c r="T21" s="1"/>
  <c r="C29"/>
  <c r="Q29"/>
  <c r="T29" s="1"/>
  <c r="O31"/>
  <c r="T31" s="1"/>
  <c r="O60"/>
  <c r="T60" s="1"/>
  <c r="C62"/>
  <c r="C68"/>
  <c r="O70"/>
  <c r="T70" s="1"/>
  <c r="O78"/>
  <c r="T78" s="1"/>
  <c r="C80"/>
  <c r="C86"/>
  <c r="O88"/>
  <c r="T88" s="1"/>
  <c r="O94"/>
  <c r="T94" s="1"/>
  <c r="C96"/>
  <c r="T41" l="1"/>
  <c r="T96"/>
  <c r="T80"/>
</calcChain>
</file>

<file path=xl/sharedStrings.xml><?xml version="1.0" encoding="utf-8"?>
<sst xmlns="http://schemas.openxmlformats.org/spreadsheetml/2006/main" count="695" uniqueCount="236">
  <si>
    <t>試合</t>
    <rPh sb="0" eb="2">
      <t>シアイ</t>
    </rPh>
    <phoneticPr fontId="1"/>
  </si>
  <si>
    <t>時間</t>
    <rPh sb="0" eb="2">
      <t>ジカン</t>
    </rPh>
    <phoneticPr fontId="1"/>
  </si>
  <si>
    <t>対</t>
    <rPh sb="0" eb="1">
      <t>タイ</t>
    </rPh>
    <phoneticPr fontId="1"/>
  </si>
  <si>
    <t>予選リーグ</t>
    <rPh sb="0" eb="2">
      <t>ヨセン</t>
    </rPh>
    <phoneticPr fontId="1"/>
  </si>
  <si>
    <t>－</t>
    <phoneticPr fontId="1"/>
  </si>
  <si>
    <t>１</t>
    <phoneticPr fontId="1"/>
  </si>
  <si>
    <t>２</t>
    <phoneticPr fontId="1"/>
  </si>
  <si>
    <t>勝－分－敗</t>
    <rPh sb="0" eb="1">
      <t>ショウ</t>
    </rPh>
    <rPh sb="2" eb="3">
      <t>ブン</t>
    </rPh>
    <rPh sb="4" eb="5">
      <t>ハイ</t>
    </rPh>
    <phoneticPr fontId="1"/>
  </si>
  <si>
    <t>勝点</t>
    <rPh sb="0" eb="1">
      <t>カ</t>
    </rPh>
    <rPh sb="1" eb="2">
      <t>テン</t>
    </rPh>
    <phoneticPr fontId="1"/>
  </si>
  <si>
    <t>人数</t>
    <rPh sb="0" eb="2">
      <t>ニンズウ</t>
    </rPh>
    <phoneticPr fontId="1"/>
  </si>
  <si>
    <t>順位</t>
    <rPh sb="0" eb="2">
      <t>ジュンイ</t>
    </rPh>
    <phoneticPr fontId="1"/>
  </si>
  <si>
    <t xml:space="preserve"> 内</t>
    <rPh sb="1" eb="2">
      <t>ナイ</t>
    </rPh>
    <phoneticPr fontId="1"/>
  </si>
  <si>
    <t xml:space="preserve"> 相</t>
    <rPh sb="1" eb="2">
      <t>ショウ</t>
    </rPh>
    <phoneticPr fontId="1"/>
  </si>
  <si>
    <t>－</t>
  </si>
  <si>
    <t>６</t>
    <phoneticPr fontId="1"/>
  </si>
  <si>
    <t>７</t>
    <phoneticPr fontId="1"/>
  </si>
  <si>
    <t xml:space="preserve"> 内</t>
  </si>
  <si>
    <t xml:space="preserve"> 相</t>
  </si>
  <si>
    <t>８</t>
    <phoneticPr fontId="1"/>
  </si>
  <si>
    <t>９</t>
    <phoneticPr fontId="1"/>
  </si>
  <si>
    <t>１０</t>
    <phoneticPr fontId="1"/>
  </si>
  <si>
    <t>－</t>
    <phoneticPr fontId="1"/>
  </si>
  <si>
    <t>１３</t>
    <phoneticPr fontId="1"/>
  </si>
  <si>
    <t>決勝トーナメント</t>
  </si>
  <si>
    <t>ＷＡＮＯドリームズ</t>
  </si>
  <si>
    <t>－</t>
    <phoneticPr fontId="1"/>
  </si>
  <si>
    <t>キッズソルジャー</t>
  </si>
  <si>
    <t>Ａｏｉトップガン</t>
  </si>
  <si>
    <t>鶴城ファイターズ</t>
  </si>
  <si>
    <t>いいのフェニックス</t>
  </si>
  <si>
    <t>須賀川ブルーインパルス</t>
  </si>
  <si>
    <t>鳥川ライジングファルコン</t>
  </si>
  <si>
    <t>モンパーキッズ</t>
  </si>
  <si>
    <t>鶴城エレガンズ</t>
  </si>
  <si>
    <t>岩沼西ファイターズ</t>
  </si>
  <si>
    <t>Ｐｃｈａｎｓ</t>
  </si>
  <si>
    <t>ＭＡＫＩ☆ＫＩＴＡ　Ｄ．Ｃ．ウイングス</t>
  </si>
  <si>
    <t>鳥川トレルンジャー</t>
  </si>
  <si>
    <t>キングフューチャーズ</t>
  </si>
  <si>
    <t>ブルースターキング</t>
  </si>
  <si>
    <t>Ｐｃｈａｎｓ　Ｌｕｍｉｎｏｕｓ</t>
  </si>
  <si>
    <t>ＳＵＰＥＲ☆ＫＩＤＳ</t>
  </si>
  <si>
    <t>いいのママックス</t>
  </si>
  <si>
    <t>新鶴ファイターズ</t>
  </si>
  <si>
    <t>門田パープルソウル</t>
  </si>
  <si>
    <t>本宮ドッジボールスポーツ少年団</t>
  </si>
  <si>
    <t>白二ビクトリー</t>
  </si>
  <si>
    <t>新鶴ファイターズＪｒ</t>
  </si>
  <si>
    <t>新鶴かあちゃんず</t>
  </si>
  <si>
    <t>會津っ娘</t>
  </si>
  <si>
    <t>スポレクブルーＨｅａｒｔｓ</t>
  </si>
  <si>
    <t>栗生ファイターズ</t>
  </si>
  <si>
    <t>須賀川ドッジボール少年団ガッキーズＪｒ</t>
  </si>
  <si>
    <t>ＭＡＫＩ☆ＫＩＴＡ　いンジェル</t>
  </si>
  <si>
    <t>ライジングまま～ズ</t>
  </si>
  <si>
    <t>緑ヶ丘ドッジボールスポーツ少年団</t>
  </si>
  <si>
    <t>永盛ミュートス・キッズ</t>
  </si>
  <si>
    <t>ツーリーフＪｒ</t>
  </si>
  <si>
    <t>ママッキーズ</t>
  </si>
  <si>
    <t>ＴＥＡＭＫ</t>
  </si>
  <si>
    <t>Jr決勝</t>
    <rPh sb="2" eb="4">
      <t>ケッショウ</t>
    </rPh>
    <phoneticPr fontId="1"/>
  </si>
  <si>
    <t>Ｒ準決勝</t>
    <rPh sb="1" eb="4">
      <t>ジュンケッショウ</t>
    </rPh>
    <phoneticPr fontId="1"/>
  </si>
  <si>
    <t>M三つ巴</t>
    <rPh sb="1" eb="2">
      <t>ミ</t>
    </rPh>
    <rPh sb="3" eb="4">
      <t>ドモエ</t>
    </rPh>
    <phoneticPr fontId="1"/>
  </si>
  <si>
    <t>昼休憩</t>
    <phoneticPr fontId="5"/>
  </si>
  <si>
    <t>第１４回　マクドナルドカップ　ｉｎ　あいづ　　　　児童ドッジボール選手権大会</t>
    <phoneticPr fontId="5"/>
  </si>
  <si>
    <t>Ａコート（西側）</t>
    <rPh sb="5" eb="6">
      <t>ニシ</t>
    </rPh>
    <rPh sb="6" eb="7">
      <t>ガワ</t>
    </rPh>
    <phoneticPr fontId="1"/>
  </si>
  <si>
    <t>（左側）　　　審判席から見て左右に整列　　　（右側）</t>
    <rPh sb="1" eb="2">
      <t>ヒダリ</t>
    </rPh>
    <rPh sb="2" eb="3">
      <t>ガワ</t>
    </rPh>
    <rPh sb="7" eb="9">
      <t>シンパン</t>
    </rPh>
    <rPh sb="9" eb="10">
      <t>セキ</t>
    </rPh>
    <rPh sb="12" eb="13">
      <t>ミ</t>
    </rPh>
    <rPh sb="14" eb="16">
      <t>サユウ</t>
    </rPh>
    <rPh sb="17" eb="19">
      <t>セイレツ</t>
    </rPh>
    <rPh sb="23" eb="24">
      <t>ミギ</t>
    </rPh>
    <rPh sb="24" eb="25">
      <t>ガワ</t>
    </rPh>
    <phoneticPr fontId="1"/>
  </si>
  <si>
    <t>Ｂコート（東側）</t>
    <rPh sb="5" eb="6">
      <t>ヒガシ</t>
    </rPh>
    <rPh sb="6" eb="7">
      <t>ガワ</t>
    </rPh>
    <phoneticPr fontId="1"/>
  </si>
  <si>
    <t>No.</t>
    <phoneticPr fontId="1"/>
  </si>
  <si>
    <t>チーム名</t>
    <rPh sb="3" eb="4">
      <t>メイ</t>
    </rPh>
    <phoneticPr fontId="1"/>
  </si>
  <si>
    <t>No.</t>
    <phoneticPr fontId="1"/>
  </si>
  <si>
    <t>Ｒ決勝</t>
    <rPh sb="1" eb="3">
      <t>ケッショウ</t>
    </rPh>
    <phoneticPr fontId="1"/>
  </si>
  <si>
    <t>レギュラーの部</t>
    <rPh sb="6" eb="7">
      <t>ブ</t>
    </rPh>
    <phoneticPr fontId="1"/>
  </si>
  <si>
    <t>予選　Ａリーグ</t>
    <rPh sb="0" eb="2">
      <t>ヨセン</t>
    </rPh>
    <phoneticPr fontId="1"/>
  </si>
  <si>
    <t>岩沼西ファイターズ</t>
    <rPh sb="0" eb="2">
      <t>イワヌマ</t>
    </rPh>
    <rPh sb="2" eb="3">
      <t>ニシ</t>
    </rPh>
    <phoneticPr fontId="1"/>
  </si>
  <si>
    <t>いいのフェニックス</t>
    <phoneticPr fontId="1"/>
  </si>
  <si>
    <t>予選　Bリーグ</t>
    <rPh sb="0" eb="2">
      <t>ヨセン</t>
    </rPh>
    <phoneticPr fontId="1"/>
  </si>
  <si>
    <t>新鶴ファイターズ</t>
    <rPh sb="0" eb="2">
      <t>ニイツル</t>
    </rPh>
    <phoneticPr fontId="1"/>
  </si>
  <si>
    <t>本宮ドッジボール　　　　スポーツ少年団</t>
    <rPh sb="0" eb="2">
      <t>モトミヤ</t>
    </rPh>
    <rPh sb="16" eb="19">
      <t>ショウネンダン</t>
    </rPh>
    <phoneticPr fontId="1"/>
  </si>
  <si>
    <t>緑ヶ丘ドッジボール　　　スポーツ少年団</t>
    <rPh sb="0" eb="3">
      <t>ミドリガオカ</t>
    </rPh>
    <rPh sb="16" eb="19">
      <t>ショウネンダン</t>
    </rPh>
    <phoneticPr fontId="1"/>
  </si>
  <si>
    <t>予選　Cリーグ</t>
    <rPh sb="0" eb="2">
      <t>ヨセン</t>
    </rPh>
    <phoneticPr fontId="1"/>
  </si>
  <si>
    <t>須賀川ブルーインパルス</t>
    <rPh sb="0" eb="3">
      <t>スカガワ</t>
    </rPh>
    <phoneticPr fontId="1"/>
  </si>
  <si>
    <t>予選　Dリーグ</t>
    <rPh sb="0" eb="2">
      <t>ヨセン</t>
    </rPh>
    <phoneticPr fontId="1"/>
  </si>
  <si>
    <t>門田パープルソウル</t>
    <rPh sb="0" eb="2">
      <t>モンデン</t>
    </rPh>
    <phoneticPr fontId="1"/>
  </si>
  <si>
    <t>栗生ファイターズ</t>
    <rPh sb="0" eb="1">
      <t>クリ</t>
    </rPh>
    <rPh sb="1" eb="2">
      <t>ナマ</t>
    </rPh>
    <phoneticPr fontId="1"/>
  </si>
  <si>
    <t>白二ビクトリー</t>
    <rPh sb="0" eb="1">
      <t>シロ</t>
    </rPh>
    <rPh sb="1" eb="2">
      <t>ニ</t>
    </rPh>
    <phoneticPr fontId="1"/>
  </si>
  <si>
    <t>永盛ミュートスキッズ</t>
    <rPh sb="0" eb="2">
      <t>ナガモリ</t>
    </rPh>
    <phoneticPr fontId="1"/>
  </si>
  <si>
    <t>予選　Eリーグ</t>
    <rPh sb="0" eb="2">
      <t>ヨセン</t>
    </rPh>
    <phoneticPr fontId="1"/>
  </si>
  <si>
    <t>鶴城ファイターズ</t>
    <rPh sb="0" eb="1">
      <t>ツル</t>
    </rPh>
    <rPh sb="1" eb="2">
      <t>シロ</t>
    </rPh>
    <phoneticPr fontId="1"/>
  </si>
  <si>
    <t>鳥川ライジング　　　　　　ファルコン</t>
    <rPh sb="0" eb="1">
      <t>トリ</t>
    </rPh>
    <rPh sb="1" eb="2">
      <t>カワ</t>
    </rPh>
    <phoneticPr fontId="1"/>
  </si>
  <si>
    <t>ブルースターキング</t>
    <phoneticPr fontId="1"/>
  </si>
  <si>
    <t>ジュニアの部</t>
    <rPh sb="5" eb="6">
      <t>ブ</t>
    </rPh>
    <phoneticPr fontId="1"/>
  </si>
  <si>
    <t>予選　Ｆリーグ</t>
    <rPh sb="0" eb="2">
      <t>ヨセン</t>
    </rPh>
    <phoneticPr fontId="1"/>
  </si>
  <si>
    <t>新鶴ファイターズＪr</t>
    <rPh sb="0" eb="2">
      <t>ニイツル</t>
    </rPh>
    <phoneticPr fontId="1"/>
  </si>
  <si>
    <t>須賀川西ドッジボール　　　少年団ガッキーズJr</t>
    <rPh sb="0" eb="3">
      <t>スカガワ</t>
    </rPh>
    <rPh sb="3" eb="4">
      <t>ニシ</t>
    </rPh>
    <rPh sb="13" eb="16">
      <t>ショウネンダン</t>
    </rPh>
    <phoneticPr fontId="1"/>
  </si>
  <si>
    <t>予選　Ｇリーグ</t>
    <rPh sb="0" eb="2">
      <t>ヨセン</t>
    </rPh>
    <phoneticPr fontId="1"/>
  </si>
  <si>
    <t>鳥川トレルンジャー</t>
    <rPh sb="0" eb="1">
      <t>トリ</t>
    </rPh>
    <rPh sb="1" eb="2">
      <t>カワ</t>
    </rPh>
    <phoneticPr fontId="1"/>
  </si>
  <si>
    <t>ママさんの部</t>
    <rPh sb="5" eb="6">
      <t>ブ</t>
    </rPh>
    <phoneticPr fontId="1"/>
  </si>
  <si>
    <t>予選　Hリーグ</t>
    <rPh sb="0" eb="2">
      <t>ヨセン</t>
    </rPh>
    <phoneticPr fontId="1"/>
  </si>
  <si>
    <t>予選　Ｉリーグ</t>
    <rPh sb="0" eb="2">
      <t>ヨセン</t>
    </rPh>
    <phoneticPr fontId="1"/>
  </si>
  <si>
    <t>會津っ娘</t>
    <rPh sb="0" eb="2">
      <t>アイヅ</t>
    </rPh>
    <rPh sb="3" eb="4">
      <t>ムスメ</t>
    </rPh>
    <phoneticPr fontId="1"/>
  </si>
  <si>
    <t>予選　Ｊリーグ</t>
    <rPh sb="0" eb="2">
      <t>ヨセン</t>
    </rPh>
    <phoneticPr fontId="1"/>
  </si>
  <si>
    <t>鶴城エレガンズ</t>
    <rPh sb="0" eb="1">
      <t>ツル</t>
    </rPh>
    <rPh sb="1" eb="2">
      <t>シロ</t>
    </rPh>
    <phoneticPr fontId="1"/>
  </si>
  <si>
    <t>レギュラーの部　　　マック決勝トーナメント</t>
    <rPh sb="13" eb="15">
      <t>ケッショウ</t>
    </rPh>
    <phoneticPr fontId="1"/>
  </si>
  <si>
    <t>優勝</t>
    <rPh sb="0" eb="2">
      <t>ユウショウ</t>
    </rPh>
    <phoneticPr fontId="1"/>
  </si>
  <si>
    <t>西３６</t>
    <rPh sb="0" eb="1">
      <t>ニシ</t>
    </rPh>
    <phoneticPr fontId="1"/>
  </si>
  <si>
    <t>西３５</t>
    <rPh sb="0" eb="1">
      <t>ニシ</t>
    </rPh>
    <phoneticPr fontId="1"/>
  </si>
  <si>
    <t>東３６</t>
    <rPh sb="0" eb="1">
      <t>ヒガシ</t>
    </rPh>
    <phoneticPr fontId="1"/>
  </si>
  <si>
    <t>西３２</t>
    <rPh sb="0" eb="1">
      <t>ニシ</t>
    </rPh>
    <phoneticPr fontId="1"/>
  </si>
  <si>
    <t>西３３</t>
    <rPh sb="0" eb="1">
      <t>ニシ</t>
    </rPh>
    <phoneticPr fontId="1"/>
  </si>
  <si>
    <t>東３１</t>
    <rPh sb="0" eb="1">
      <t>ヒガシ</t>
    </rPh>
    <phoneticPr fontId="1"/>
  </si>
  <si>
    <t>東３２</t>
    <rPh sb="0" eb="1">
      <t>ヒガシ</t>
    </rPh>
    <phoneticPr fontId="1"/>
  </si>
  <si>
    <t>西２７</t>
    <rPh sb="0" eb="1">
      <t>ニシ</t>
    </rPh>
    <phoneticPr fontId="1"/>
  </si>
  <si>
    <t>西２８</t>
    <rPh sb="0" eb="1">
      <t>ニシ</t>
    </rPh>
    <phoneticPr fontId="1"/>
  </si>
  <si>
    <t>西２９</t>
    <rPh sb="0" eb="1">
      <t>ニシ</t>
    </rPh>
    <phoneticPr fontId="1"/>
  </si>
  <si>
    <t>西３０</t>
    <rPh sb="0" eb="1">
      <t>ニシ</t>
    </rPh>
    <phoneticPr fontId="1"/>
  </si>
  <si>
    <t>東２６</t>
    <rPh sb="0" eb="1">
      <t>ヒガシ</t>
    </rPh>
    <phoneticPr fontId="1"/>
  </si>
  <si>
    <t>東２７</t>
    <rPh sb="0" eb="1">
      <t>ヒガシ</t>
    </rPh>
    <phoneticPr fontId="1"/>
  </si>
  <si>
    <t>東２８</t>
    <rPh sb="0" eb="1">
      <t>ヒガシ</t>
    </rPh>
    <phoneticPr fontId="1"/>
  </si>
  <si>
    <t>東２９</t>
    <rPh sb="0" eb="1">
      <t>ヒガシ</t>
    </rPh>
    <phoneticPr fontId="1"/>
  </si>
  <si>
    <t>西２４</t>
    <rPh sb="0" eb="1">
      <t>ニシ</t>
    </rPh>
    <phoneticPr fontId="1"/>
  </si>
  <si>
    <t>西２５</t>
    <rPh sb="0" eb="1">
      <t>ニシ</t>
    </rPh>
    <phoneticPr fontId="1"/>
  </si>
  <si>
    <t>東２３</t>
    <rPh sb="0" eb="1">
      <t>ヒガシ</t>
    </rPh>
    <phoneticPr fontId="1"/>
  </si>
  <si>
    <t>東２４</t>
    <rPh sb="0" eb="1">
      <t>ヒガシ</t>
    </rPh>
    <phoneticPr fontId="1"/>
  </si>
  <si>
    <t>ママさんの部　　　ポテト決勝三つ巴戦</t>
    <rPh sb="14" eb="15">
      <t>ミ</t>
    </rPh>
    <rPh sb="16" eb="17">
      <t>ドモエ</t>
    </rPh>
    <rPh sb="17" eb="18">
      <t>セン</t>
    </rPh>
    <phoneticPr fontId="1"/>
  </si>
  <si>
    <t>西３４</t>
    <rPh sb="0" eb="1">
      <t>ニシ</t>
    </rPh>
    <phoneticPr fontId="1"/>
  </si>
  <si>
    <t>西３１</t>
    <rPh sb="0" eb="1">
      <t>ニシ</t>
    </rPh>
    <phoneticPr fontId="1"/>
  </si>
  <si>
    <t>東３０</t>
    <rPh sb="0" eb="1">
      <t>ヒガシ</t>
    </rPh>
    <phoneticPr fontId="1"/>
  </si>
  <si>
    <t>西２６</t>
    <rPh sb="0" eb="1">
      <t>ニシ</t>
    </rPh>
    <phoneticPr fontId="1"/>
  </si>
  <si>
    <t>東２５</t>
    <rPh sb="0" eb="1">
      <t>ヒガシ</t>
    </rPh>
    <phoneticPr fontId="1"/>
  </si>
  <si>
    <t>東３３</t>
    <rPh sb="0" eb="1">
      <t>ヒガシ</t>
    </rPh>
    <phoneticPr fontId="1"/>
  </si>
  <si>
    <t>東３４</t>
    <rPh sb="0" eb="1">
      <t>ヒガシ</t>
    </rPh>
    <phoneticPr fontId="1"/>
  </si>
  <si>
    <t>東３５</t>
    <rPh sb="0" eb="1">
      <t>ヒガシ</t>
    </rPh>
    <phoneticPr fontId="1"/>
  </si>
  <si>
    <t>F1位</t>
    <rPh sb="2" eb="3">
      <t>イ</t>
    </rPh>
    <phoneticPr fontId="1"/>
  </si>
  <si>
    <t>G3位</t>
    <rPh sb="2" eb="3">
      <t>イ</t>
    </rPh>
    <phoneticPr fontId="1"/>
  </si>
  <si>
    <t>G2位</t>
    <rPh sb="2" eb="3">
      <t>イ</t>
    </rPh>
    <phoneticPr fontId="1"/>
  </si>
  <si>
    <t>G1位</t>
    <rPh sb="2" eb="3">
      <t>イ</t>
    </rPh>
    <phoneticPr fontId="1"/>
  </si>
  <si>
    <t>H1位</t>
    <rPh sb="2" eb="3">
      <t>イ</t>
    </rPh>
    <phoneticPr fontId="1"/>
  </si>
  <si>
    <t>Ｉ1位</t>
    <rPh sb="2" eb="3">
      <t>イ</t>
    </rPh>
    <phoneticPr fontId="1"/>
  </si>
  <si>
    <t>J1位</t>
    <rPh sb="2" eb="3">
      <t>イ</t>
    </rPh>
    <phoneticPr fontId="1"/>
  </si>
  <si>
    <t>キッズソルジャー</t>
    <phoneticPr fontId="2"/>
  </si>
  <si>
    <t>鳥川ライジングファルコン</t>
    <rPh sb="0" eb="1">
      <t>トリ</t>
    </rPh>
    <rPh sb="1" eb="2">
      <t>カワ</t>
    </rPh>
    <phoneticPr fontId="1"/>
  </si>
  <si>
    <t>キッズソルジャー</t>
    <phoneticPr fontId="5"/>
  </si>
  <si>
    <t>岩沼西ファイターズ</t>
    <phoneticPr fontId="5"/>
  </si>
  <si>
    <t>鳥川トレルンジャー</t>
    <rPh sb="0" eb="2">
      <t>トリカワ</t>
    </rPh>
    <phoneticPr fontId="2"/>
  </si>
  <si>
    <t>鳥川ライジングファルコン</t>
    <phoneticPr fontId="5"/>
  </si>
  <si>
    <t>いいのフェニックス</t>
    <phoneticPr fontId="5"/>
  </si>
  <si>
    <t>門田パープルソウル</t>
    <phoneticPr fontId="5"/>
  </si>
  <si>
    <t>キングフューチャーズ</t>
    <phoneticPr fontId="5"/>
  </si>
  <si>
    <t>ツーリーフＪｒ</t>
    <phoneticPr fontId="2"/>
  </si>
  <si>
    <t>鳥川ライジングファルコン</t>
    <rPh sb="0" eb="2">
      <t>トリカワ</t>
    </rPh>
    <phoneticPr fontId="2"/>
  </si>
  <si>
    <t>岩沼西ファイターズ</t>
    <rPh sb="0" eb="2">
      <t>イワヌマ</t>
    </rPh>
    <rPh sb="2" eb="3">
      <t>ニシ</t>
    </rPh>
    <phoneticPr fontId="2"/>
  </si>
  <si>
    <t>鳥川ライジングファルコン</t>
    <phoneticPr fontId="5"/>
  </si>
  <si>
    <t>永盛ミュートス・キッズ</t>
    <phoneticPr fontId="5"/>
  </si>
  <si>
    <t>Aoiトップガン</t>
    <phoneticPr fontId="5"/>
  </si>
  <si>
    <t>須賀川ドッジボール少年団ガッキーズＪｒ</t>
    <rPh sb="0" eb="3">
      <t>スカガワ</t>
    </rPh>
    <rPh sb="9" eb="12">
      <t>ショウネンダン</t>
    </rPh>
    <phoneticPr fontId="2"/>
  </si>
  <si>
    <t>須賀川ブルーインパルス</t>
    <phoneticPr fontId="5"/>
  </si>
  <si>
    <t>鶴城ファイターズ</t>
    <phoneticPr fontId="5"/>
  </si>
  <si>
    <t>いいのフェニックス</t>
    <phoneticPr fontId="2"/>
  </si>
  <si>
    <t>キングフューチャーズ</t>
    <phoneticPr fontId="2"/>
  </si>
  <si>
    <t>ＳＵＰＥＲ☆ＫＩＤＳ</t>
    <phoneticPr fontId="2"/>
  </si>
  <si>
    <t>ＭＡＫＩ☆ＫＩＴＡ　Ｄ．Ｃ．ウイングス</t>
    <phoneticPr fontId="5"/>
  </si>
  <si>
    <t>ＭＡＫＩ☆ＫＩＴＡ　Ｄ．Ｃ．ウイングス</t>
    <phoneticPr fontId="2"/>
  </si>
  <si>
    <t>5（4）</t>
  </si>
  <si>
    <t>5（5）</t>
  </si>
  <si>
    <t>栗生ファイターズ</t>
    <phoneticPr fontId="5"/>
  </si>
  <si>
    <t>ブルースターキング</t>
    <phoneticPr fontId="5"/>
  </si>
  <si>
    <t>Pchans</t>
    <phoneticPr fontId="5"/>
  </si>
  <si>
    <t>新鶴ファイターズＪｒ</t>
    <rPh sb="0" eb="2">
      <t>ニイツル</t>
    </rPh>
    <phoneticPr fontId="2"/>
  </si>
  <si>
    <t>WANOドリームズ</t>
    <phoneticPr fontId="5"/>
  </si>
  <si>
    <t>スポレクブルーＨｅａｒｔｓ</t>
    <phoneticPr fontId="5"/>
  </si>
  <si>
    <t>スポレクブルーＨｅａｒｔｓ</t>
    <phoneticPr fontId="2"/>
  </si>
  <si>
    <t>本宮ドッジボールスポーツ少年団</t>
    <phoneticPr fontId="5"/>
  </si>
  <si>
    <t>新鶴ファイターズ</t>
    <phoneticPr fontId="5"/>
  </si>
  <si>
    <t>Pchans</t>
    <phoneticPr fontId="2"/>
  </si>
  <si>
    <t>白二ビクトリー</t>
    <phoneticPr fontId="5"/>
  </si>
  <si>
    <t>モンパーキッズ</t>
    <phoneticPr fontId="2"/>
  </si>
  <si>
    <t>ＭＡＫＩ☆ＫＩＴＡ　Ｄ．Ｃ．ウイングス</t>
    <phoneticPr fontId="2"/>
  </si>
  <si>
    <t>緑ヶ丘ドッジボールスポーツ少年団</t>
    <phoneticPr fontId="5"/>
  </si>
  <si>
    <t>緑ヶ丘ドッジボールスポーツ少年団</t>
    <rPh sb="0" eb="3">
      <t>ミドリガオカ</t>
    </rPh>
    <rPh sb="13" eb="16">
      <t>ショウネンダン</t>
    </rPh>
    <phoneticPr fontId="2"/>
  </si>
  <si>
    <t>新鶴かあちゃんず</t>
    <rPh sb="0" eb="1">
      <t>シン</t>
    </rPh>
    <rPh sb="1" eb="2">
      <t>ツル</t>
    </rPh>
    <phoneticPr fontId="2"/>
  </si>
  <si>
    <t>會津っ娘</t>
    <rPh sb="0" eb="2">
      <t>アイヅ</t>
    </rPh>
    <rPh sb="3" eb="4">
      <t>ムスメ</t>
    </rPh>
    <phoneticPr fontId="2"/>
  </si>
  <si>
    <t>Ｐｃｈａｎｓ　Ｌｕｍｉｎｏｕｓ</t>
    <phoneticPr fontId="2"/>
  </si>
  <si>
    <t>第１4回　マクドナルドカップｉｎあいづ
　　児童ドッジボール選手権大会</t>
    <phoneticPr fontId="1"/>
  </si>
  <si>
    <t>３</t>
    <phoneticPr fontId="1"/>
  </si>
  <si>
    <t>４</t>
    <phoneticPr fontId="1"/>
  </si>
  <si>
    <t>キッズソルジャー</t>
    <phoneticPr fontId="1"/>
  </si>
  <si>
    <t>キングフューチャーズ</t>
    <phoneticPr fontId="1"/>
  </si>
  <si>
    <t>５</t>
    <phoneticPr fontId="1"/>
  </si>
  <si>
    <t>スポレクブルーＨｅａｒｔｓ</t>
    <phoneticPr fontId="1"/>
  </si>
  <si>
    <t>１１</t>
    <phoneticPr fontId="1"/>
  </si>
  <si>
    <t>１２</t>
    <phoneticPr fontId="1"/>
  </si>
  <si>
    <t>Aoiトップガン</t>
    <phoneticPr fontId="1"/>
  </si>
  <si>
    <t>Ｐchans</t>
    <phoneticPr fontId="1"/>
  </si>
  <si>
    <t>WANOドリームズ</t>
    <phoneticPr fontId="1"/>
  </si>
  <si>
    <t>１４</t>
    <phoneticPr fontId="1"/>
  </si>
  <si>
    <t>１５</t>
    <phoneticPr fontId="1"/>
  </si>
  <si>
    <t>１６</t>
    <phoneticPr fontId="1"/>
  </si>
  <si>
    <t>１７</t>
    <phoneticPr fontId="1"/>
  </si>
  <si>
    <t>１８</t>
    <phoneticPr fontId="1"/>
  </si>
  <si>
    <t>１９</t>
    <phoneticPr fontId="1"/>
  </si>
  <si>
    <t>２０</t>
    <phoneticPr fontId="1"/>
  </si>
  <si>
    <t>MAKＩ☆KITA　　　　　　D.C.ウイングス</t>
    <phoneticPr fontId="1"/>
  </si>
  <si>
    <t>ツーリーフＪr</t>
    <phoneticPr fontId="1"/>
  </si>
  <si>
    <t>モンパーキッズ</t>
    <phoneticPr fontId="1"/>
  </si>
  <si>
    <t>SUPEＲ☆KIＤＳ</t>
    <phoneticPr fontId="1"/>
  </si>
  <si>
    <t>新鶴かあちゃんず</t>
    <phoneticPr fontId="1"/>
  </si>
  <si>
    <t>MAKI☆KITAエンジェル</t>
    <phoneticPr fontId="1"/>
  </si>
  <si>
    <t>ママッキーズ</t>
    <phoneticPr fontId="1"/>
  </si>
  <si>
    <t>ライジングまま～ズ</t>
    <phoneticPr fontId="1"/>
  </si>
  <si>
    <t>TEAＭＫ</t>
    <phoneticPr fontId="1"/>
  </si>
  <si>
    <t>Ｐｃｈａｎｓ　Ｌｕｍｉｎｏｕｓ</t>
    <phoneticPr fontId="1"/>
  </si>
  <si>
    <t>いいのママックス</t>
    <phoneticPr fontId="1"/>
  </si>
  <si>
    <t>第14回　マクドナルドカップｉｎあいづ　児童ドッジボール選手権大会</t>
    <phoneticPr fontId="1"/>
  </si>
  <si>
    <t>1set</t>
    <phoneticPr fontId="1"/>
  </si>
  <si>
    <t>2set</t>
    <phoneticPr fontId="1"/>
  </si>
  <si>
    <t>3set</t>
    <phoneticPr fontId="1"/>
  </si>
  <si>
    <t>S4</t>
    <phoneticPr fontId="1"/>
  </si>
  <si>
    <t>S5</t>
    <phoneticPr fontId="1"/>
  </si>
  <si>
    <t>永盛ミュートス・キッズ</t>
    <rPh sb="0" eb="2">
      <t>ナガモリ</t>
    </rPh>
    <phoneticPr fontId="1"/>
  </si>
  <si>
    <t>栗生ファイターズ</t>
    <rPh sb="0" eb="2">
      <t>クリュウ</t>
    </rPh>
    <phoneticPr fontId="1"/>
  </si>
  <si>
    <t>スポレクブルーｈｅａｒｔｓ</t>
    <phoneticPr fontId="1"/>
  </si>
  <si>
    <t>本宮ドッジボールスポーツ　少年団</t>
    <rPh sb="0" eb="2">
      <t>モトミヤ</t>
    </rPh>
    <rPh sb="13" eb="16">
      <t>ショウネンダン</t>
    </rPh>
    <phoneticPr fontId="1"/>
  </si>
  <si>
    <t>MAKI☆KITAＤ．Ｃ．ウイングス</t>
    <phoneticPr fontId="1"/>
  </si>
  <si>
    <t>Pchans</t>
    <phoneticPr fontId="1"/>
  </si>
  <si>
    <t>緑ヶ丘ドッジボールスポーツ少年団</t>
    <rPh sb="0" eb="3">
      <t>ミドリガオカ</t>
    </rPh>
    <rPh sb="13" eb="16">
      <t>ショウネンダン</t>
    </rPh>
    <phoneticPr fontId="1"/>
  </si>
  <si>
    <t>白二ビクトリー</t>
    <rPh sb="0" eb="1">
      <t>ハク</t>
    </rPh>
    <rPh sb="1" eb="2">
      <t>ニ</t>
    </rPh>
    <phoneticPr fontId="1"/>
  </si>
  <si>
    <t>ジュニアの部　　　ドナルド決勝トーナメント</t>
    <phoneticPr fontId="1"/>
  </si>
  <si>
    <t>F2位</t>
    <phoneticPr fontId="1"/>
  </si>
  <si>
    <t>F3位</t>
    <phoneticPr fontId="1"/>
  </si>
  <si>
    <t>ツーリーフJr</t>
    <phoneticPr fontId="1"/>
  </si>
  <si>
    <t>ガッキーズ</t>
    <phoneticPr fontId="1"/>
  </si>
  <si>
    <t>SUPER☆KIDS</t>
    <phoneticPr fontId="1"/>
  </si>
  <si>
    <t>新鶴ファイターズＪｒ</t>
    <rPh sb="0" eb="2">
      <t>ニイツル</t>
    </rPh>
    <phoneticPr fontId="1"/>
  </si>
  <si>
    <t>新鶴かあちゃんず</t>
    <rPh sb="0" eb="2">
      <t>ニイツル</t>
    </rPh>
    <phoneticPr fontId="1"/>
  </si>
  <si>
    <t>Ｐｃｈａｎｓ Ｌｕｍｉｎｏｕｓ</t>
    <phoneticPr fontId="1"/>
  </si>
</sst>
</file>

<file path=xl/styles.xml><?xml version="1.0" encoding="utf-8"?>
<styleSheet xmlns="http://schemas.openxmlformats.org/spreadsheetml/2006/main"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24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rgb="FFFF0000"/>
      </right>
      <top style="thin">
        <color theme="1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318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4" xfId="0" quotePrefix="1" applyBorder="1" applyAlignment="1">
      <alignment horizontal="center" vertical="top"/>
    </xf>
    <xf numFmtId="0" fontId="16" fillId="0" borderId="0" xfId="0" applyFont="1" applyBorder="1" applyAlignment="1">
      <alignment horizontal="center" vertical="center" shrinkToFit="1"/>
    </xf>
    <xf numFmtId="0" fontId="0" fillId="0" borderId="0" xfId="0" quotePrefix="1" applyBorder="1" applyAlignment="1">
      <alignment horizontal="center" vertical="top"/>
    </xf>
    <xf numFmtId="0" fontId="16" fillId="0" borderId="0" xfId="0" quotePrefix="1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0" xfId="0" applyFill="1" applyBorder="1" applyAlignment="1">
      <alignment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2" borderId="12" xfId="0" applyFill="1" applyBorder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3" borderId="12" xfId="0" applyFill="1" applyBorder="1" applyAlignment="1">
      <alignment vertical="center" shrinkToFit="1"/>
    </xf>
    <xf numFmtId="0" fontId="0" fillId="3" borderId="13" xfId="0" applyFill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vertical="center" shrinkToFit="1"/>
    </xf>
    <xf numFmtId="0" fontId="0" fillId="3" borderId="14" xfId="0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4" xfId="0" applyFill="1" applyBorder="1" applyAlignment="1">
      <alignment horizontal="right" vertical="center" shrinkToFit="1"/>
    </xf>
    <xf numFmtId="20" fontId="0" fillId="0" borderId="14" xfId="0" applyNumberForma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20" fontId="0" fillId="2" borderId="14" xfId="0" applyNumberFormat="1" applyFill="1" applyBorder="1" applyAlignment="1">
      <alignment horizontal="right" vertical="center" shrinkToFit="1"/>
    </xf>
    <xf numFmtId="0" fontId="0" fillId="3" borderId="13" xfId="0" applyFill="1" applyBorder="1" applyAlignment="1">
      <alignment horizontal="right" vertical="center" shrinkToFit="1"/>
    </xf>
    <xf numFmtId="20" fontId="0" fillId="3" borderId="14" xfId="0" applyNumberFormat="1" applyFill="1" applyBorder="1" applyAlignment="1">
      <alignment horizontal="right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right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right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vertical="center" shrinkToFit="1"/>
    </xf>
    <xf numFmtId="20" fontId="0" fillId="0" borderId="3" xfId="0" applyNumberFormat="1" applyFill="1" applyBorder="1" applyAlignment="1">
      <alignment horizontal="right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20" fontId="0" fillId="0" borderId="0" xfId="0" applyNumberForma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0" fillId="0" borderId="8" xfId="0" applyFill="1" applyBorder="1" applyAlignment="1">
      <alignment horizontal="right" vertical="center" shrinkToFit="1"/>
    </xf>
    <xf numFmtId="20" fontId="0" fillId="0" borderId="1" xfId="0" applyNumberFormat="1" applyFill="1" applyBorder="1" applyAlignment="1">
      <alignment horizontal="right" vertical="center" shrinkToFit="1"/>
    </xf>
    <xf numFmtId="0" fontId="0" fillId="0" borderId="7" xfId="0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8" xfId="0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 shrinkToFit="1"/>
    </xf>
    <xf numFmtId="0" fontId="10" fillId="4" borderId="14" xfId="0" applyFont="1" applyFill="1" applyBorder="1" applyAlignment="1">
      <alignment vertical="center" shrinkToFit="1"/>
    </xf>
    <xf numFmtId="0" fontId="10" fillId="3" borderId="14" xfId="0" applyFont="1" applyFill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0" fillId="2" borderId="2" xfId="0" applyFont="1" applyFill="1" applyBorder="1" applyAlignment="1">
      <alignment vertical="center" shrinkToFit="1"/>
    </xf>
    <xf numFmtId="0" fontId="10" fillId="0" borderId="2" xfId="0" applyFont="1" applyFill="1" applyBorder="1" applyAlignment="1">
      <alignment vertical="center" shrinkToFit="1"/>
    </xf>
    <xf numFmtId="0" fontId="10" fillId="3" borderId="2" xfId="0" applyFont="1" applyFill="1" applyBorder="1" applyAlignment="1">
      <alignment vertical="center" shrinkToFit="1"/>
    </xf>
    <xf numFmtId="0" fontId="10" fillId="3" borderId="1" xfId="0" applyFont="1" applyFill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3" borderId="14" xfId="0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20" fontId="0" fillId="0" borderId="14" xfId="0" applyNumberForma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16" fillId="0" borderId="1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indent="2"/>
    </xf>
    <xf numFmtId="0" fontId="18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5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5" xfId="0" applyBorder="1" applyAlignment="1">
      <alignment vertical="center" shrinkToFit="1"/>
    </xf>
    <xf numFmtId="0" fontId="0" fillId="0" borderId="0" xfId="0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4" xfId="0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5" xfId="0" quotePrefix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center" textRotation="255"/>
    </xf>
    <xf numFmtId="0" fontId="13" fillId="0" borderId="0" xfId="0" applyFon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3" fillId="0" borderId="31" xfId="0" applyFont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1" xfId="0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2" xfId="0" applyBorder="1" applyAlignment="1">
      <alignment vertical="center" shrinkToFit="1"/>
    </xf>
    <xf numFmtId="0" fontId="0" fillId="0" borderId="35" xfId="0" applyBorder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>
      <alignment vertical="center"/>
    </xf>
    <xf numFmtId="0" fontId="0" fillId="0" borderId="30" xfId="0" applyBorder="1" applyAlignment="1">
      <alignment vertical="center" shrinkToFit="1"/>
    </xf>
    <xf numFmtId="0" fontId="0" fillId="0" borderId="32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30" xfId="0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0" fillId="0" borderId="42" xfId="0" applyBorder="1">
      <alignment vertical="center"/>
    </xf>
    <xf numFmtId="0" fontId="0" fillId="0" borderId="34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43" xfId="0" applyBorder="1">
      <alignment vertical="center"/>
    </xf>
    <xf numFmtId="0" fontId="13" fillId="0" borderId="44" xfId="0" applyFont="1" applyBorder="1">
      <alignment vertical="center"/>
    </xf>
    <xf numFmtId="0" fontId="13" fillId="0" borderId="34" xfId="0" applyFont="1" applyBorder="1">
      <alignment vertical="center"/>
    </xf>
    <xf numFmtId="0" fontId="13" fillId="0" borderId="35" xfId="0" applyFont="1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16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" xfId="0" applyFill="1" applyBorder="1" applyAlignment="1">
      <alignment horizontal="center" vertical="center" textRotation="255" shrinkToFit="1"/>
    </xf>
    <xf numFmtId="0" fontId="0" fillId="0" borderId="16" xfId="0" applyBorder="1" applyAlignment="1">
      <alignment vertical="center" textRotation="255" shrinkToFit="1"/>
    </xf>
    <xf numFmtId="20" fontId="0" fillId="0" borderId="1" xfId="0" applyNumberFormat="1" applyFill="1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20" fontId="0" fillId="0" borderId="14" xfId="0" applyNumberFormat="1" applyFill="1" applyBorder="1" applyAlignment="1">
      <alignment horizontal="right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20" fillId="0" borderId="0" xfId="0" applyFont="1" applyFill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6" fillId="0" borderId="14" xfId="0" quotePrefix="1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1" fillId="0" borderId="14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2" xfId="0" applyFont="1" applyBorder="1" applyAlignment="1">
      <alignment vertical="center" shrinkToFit="1"/>
    </xf>
    <xf numFmtId="0" fontId="15" fillId="0" borderId="14" xfId="0" applyFont="1" applyBorder="1" applyAlignment="1">
      <alignment horizontal="center" vertical="center" shrinkToFit="1"/>
    </xf>
    <xf numFmtId="0" fontId="16" fillId="0" borderId="12" xfId="0" quotePrefix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5" xfId="0" quotePrefix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 shrinkToFit="1"/>
    </xf>
    <xf numFmtId="0" fontId="11" fillId="0" borderId="3" xfId="0" applyFont="1" applyBorder="1" applyAlignment="1">
      <alignment horizontal="left" vertical="center" wrapText="1" shrinkToFit="1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6" fillId="0" borderId="1" xfId="0" quotePrefix="1" applyFont="1" applyBorder="1" applyAlignment="1">
      <alignment horizontal="center" vertical="center" shrinkToFit="1"/>
    </xf>
    <xf numFmtId="0" fontId="16" fillId="0" borderId="3" xfId="0" quotePrefix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6" fillId="0" borderId="15" xfId="0" quotePrefix="1" applyFont="1" applyBorder="1" applyAlignment="1">
      <alignment horizontal="center" vertical="center"/>
    </xf>
    <xf numFmtId="0" fontId="16" fillId="0" borderId="13" xfId="0" quotePrefix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1" xfId="0" applyFont="1" applyBorder="1" applyAlignment="1">
      <alignment vertical="center" wrapText="1" shrinkToFit="1"/>
    </xf>
    <xf numFmtId="0" fontId="11" fillId="0" borderId="3" xfId="0" applyFont="1" applyBorder="1" applyAlignment="1">
      <alignment vertical="center" wrapText="1" shrinkToFit="1"/>
    </xf>
    <xf numFmtId="5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vertical="center" wrapText="1" shrinkToFit="1"/>
    </xf>
    <xf numFmtId="0" fontId="11" fillId="0" borderId="12" xfId="0" applyFont="1" applyBorder="1" applyAlignment="1">
      <alignment vertical="center" wrapText="1" shrinkToFit="1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12" xfId="0" applyFont="1" applyBorder="1" applyAlignment="1">
      <alignment horizontal="center" vertical="center" textRotation="255" wrapText="1"/>
    </xf>
    <xf numFmtId="0" fontId="22" fillId="0" borderId="13" xfId="0" applyFont="1" applyBorder="1" applyAlignment="1">
      <alignment horizontal="center" vertical="center" textRotation="255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textRotation="255" wrapText="1"/>
    </xf>
    <xf numFmtId="0" fontId="22" fillId="0" borderId="3" xfId="0" applyFont="1" applyBorder="1" applyAlignment="1">
      <alignment horizontal="center" vertical="center" textRotation="255"/>
    </xf>
    <xf numFmtId="0" fontId="22" fillId="0" borderId="0" xfId="0" applyFont="1" applyBorder="1" applyAlignment="1">
      <alignment horizontal="center" vertical="center" textRotation="255" wrapText="1"/>
    </xf>
    <xf numFmtId="0" fontId="22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4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shrinkToFit="1"/>
    </xf>
    <xf numFmtId="58" fontId="0" fillId="0" borderId="0" xfId="0" applyNumberForma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8" xfId="0" applyFont="1" applyBorder="1" applyAlignment="1">
      <alignment horizontal="center" vertical="center" textRotation="255" wrapText="1"/>
    </xf>
    <xf numFmtId="0" fontId="22" fillId="0" borderId="7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shrinkToFit="1"/>
    </xf>
    <xf numFmtId="0" fontId="0" fillId="0" borderId="3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152400</xdr:colOff>
      <xdr:row>61</xdr:row>
      <xdr:rowOff>28575</xdr:rowOff>
    </xdr:from>
    <xdr:to>
      <xdr:col>10</xdr:col>
      <xdr:colOff>85725</xdr:colOff>
      <xdr:row>62</xdr:row>
      <xdr:rowOff>161925</xdr:rowOff>
    </xdr:to>
    <xdr:pic>
      <xdr:nvPicPr>
        <xdr:cNvPr id="2" name="Picture 1" descr="ボール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6650" y="11972925"/>
          <a:ext cx="4095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95250</xdr:colOff>
      <xdr:row>57</xdr:row>
      <xdr:rowOff>28575</xdr:rowOff>
    </xdr:from>
    <xdr:to>
      <xdr:col>4</xdr:col>
      <xdr:colOff>142875</xdr:colOff>
      <xdr:row>58</xdr:row>
      <xdr:rowOff>180975</xdr:rowOff>
    </xdr:to>
    <xdr:pic>
      <xdr:nvPicPr>
        <xdr:cNvPr id="3" name="図 29" descr="20150323101955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0" y="11210925"/>
          <a:ext cx="5238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59</xdr:row>
      <xdr:rowOff>19050</xdr:rowOff>
    </xdr:from>
    <xdr:to>
      <xdr:col>7</xdr:col>
      <xdr:colOff>47625</xdr:colOff>
      <xdr:row>60</xdr:row>
      <xdr:rowOff>171450</xdr:rowOff>
    </xdr:to>
    <xdr:pic>
      <xdr:nvPicPr>
        <xdr:cNvPr id="4" name="図 30" descr="bRMLdeFyaJR72MW_eqmLm_48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19425" y="11582400"/>
          <a:ext cx="3143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152400</xdr:colOff>
      <xdr:row>69</xdr:row>
      <xdr:rowOff>28575</xdr:rowOff>
    </xdr:from>
    <xdr:to>
      <xdr:col>10</xdr:col>
      <xdr:colOff>85725</xdr:colOff>
      <xdr:row>70</xdr:row>
      <xdr:rowOff>171450</xdr:rowOff>
    </xdr:to>
    <xdr:pic>
      <xdr:nvPicPr>
        <xdr:cNvPr id="5" name="Picture 1" descr="ボール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676650" y="13487400"/>
          <a:ext cx="4095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95250</xdr:colOff>
      <xdr:row>65</xdr:row>
      <xdr:rowOff>28575</xdr:rowOff>
    </xdr:from>
    <xdr:to>
      <xdr:col>4</xdr:col>
      <xdr:colOff>142875</xdr:colOff>
      <xdr:row>66</xdr:row>
      <xdr:rowOff>180975</xdr:rowOff>
    </xdr:to>
    <xdr:pic>
      <xdr:nvPicPr>
        <xdr:cNvPr id="6" name="図 32" descr="20150323101955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0" y="12725400"/>
          <a:ext cx="5238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67</xdr:row>
      <xdr:rowOff>19050</xdr:rowOff>
    </xdr:from>
    <xdr:to>
      <xdr:col>7</xdr:col>
      <xdr:colOff>38100</xdr:colOff>
      <xdr:row>68</xdr:row>
      <xdr:rowOff>180975</xdr:rowOff>
    </xdr:to>
    <xdr:pic>
      <xdr:nvPicPr>
        <xdr:cNvPr id="7" name="図 33" descr="bRMLdeFyaJR72MW_eqmLm_48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09900" y="13096875"/>
          <a:ext cx="3143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</xdr:colOff>
      <xdr:row>14</xdr:row>
      <xdr:rowOff>28575</xdr:rowOff>
    </xdr:from>
    <xdr:to>
      <xdr:col>13</xdr:col>
      <xdr:colOff>47625</xdr:colOff>
      <xdr:row>21</xdr:row>
      <xdr:rowOff>161925</xdr:rowOff>
    </xdr:to>
    <xdr:grpSp>
      <xdr:nvGrpSpPr>
        <xdr:cNvPr id="8" name="グループ化 63"/>
        <xdr:cNvGrpSpPr>
          <a:grpSpLocks/>
        </xdr:cNvGrpSpPr>
      </xdr:nvGrpSpPr>
      <xdr:grpSpPr bwMode="auto">
        <a:xfrm>
          <a:off x="2228850" y="3228975"/>
          <a:ext cx="2533650" cy="1419225"/>
          <a:chOff x="2228851" y="3390901"/>
          <a:chExt cx="2533650" cy="1466850"/>
        </a:xfrm>
      </xdr:grpSpPr>
      <xdr:pic>
        <xdr:nvPicPr>
          <xdr:cNvPr id="9" name="Picture 1" descr="ボール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14751" y="4152900"/>
            <a:ext cx="326041" cy="3360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図 9" descr="20150323101955.jpg"/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2228851" y="3390901"/>
            <a:ext cx="432511" cy="3218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" name="図 10" descr="bRMLdeFyaJR72MW_eqmLm_48.jpg"/>
          <xdr:cNvPicPr>
            <a:picLocks noChangeAspect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028951" y="3762376"/>
            <a:ext cx="266605" cy="33947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図 45" descr="2010-01-19_1651.png"/>
          <xdr:cNvPicPr>
            <a:picLocks noChangeAspect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4429126" y="4533901"/>
            <a:ext cx="333375" cy="323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95250</xdr:colOff>
      <xdr:row>75</xdr:row>
      <xdr:rowOff>19050</xdr:rowOff>
    </xdr:from>
    <xdr:to>
      <xdr:col>10</xdr:col>
      <xdr:colOff>85725</xdr:colOff>
      <xdr:row>81</xdr:row>
      <xdr:rowOff>0</xdr:rowOff>
    </xdr:to>
    <xdr:grpSp>
      <xdr:nvGrpSpPr>
        <xdr:cNvPr id="13" name="グループ化 84"/>
        <xdr:cNvGrpSpPr>
          <a:grpSpLocks/>
        </xdr:cNvGrpSpPr>
      </xdr:nvGrpSpPr>
      <xdr:grpSpPr bwMode="auto">
        <a:xfrm>
          <a:off x="2190750" y="15487650"/>
          <a:ext cx="1895475" cy="1066800"/>
          <a:chOff x="2190750" y="14992350"/>
          <a:chExt cx="1895475" cy="1110918"/>
        </a:xfrm>
      </xdr:grpSpPr>
      <xdr:pic>
        <xdr:nvPicPr>
          <xdr:cNvPr id="14" name="図 32" descr="20150323101955.jpg"/>
          <xdr:cNvPicPr>
            <a:picLocks noChangeAspect="1"/>
          </xdr:cNvPicPr>
        </xdr:nvPicPr>
        <xdr:blipFill>
          <a:blip xmlns:r="http://schemas.openxmlformats.org/officeDocument/2006/relationships" r:embed="rId10" cstate="print"/>
          <a:srcRect/>
          <a:stretch>
            <a:fillRect/>
          </a:stretch>
        </xdr:blipFill>
        <xdr:spPr bwMode="auto">
          <a:xfrm>
            <a:off x="2190750" y="14992350"/>
            <a:ext cx="523875" cy="3396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5" name="図 33" descr="bRMLdeFyaJR72MW_eqmLm_48.jpg"/>
          <xdr:cNvPicPr>
            <a:picLocks noChangeAspect="1"/>
          </xdr:cNvPicPr>
        </xdr:nvPicPr>
        <xdr:blipFill>
          <a:blip xmlns:r="http://schemas.openxmlformats.org/officeDocument/2006/relationships" r:embed="rId11" cstate="print"/>
          <a:srcRect/>
          <a:stretch>
            <a:fillRect/>
          </a:stretch>
        </xdr:blipFill>
        <xdr:spPr bwMode="auto">
          <a:xfrm>
            <a:off x="3000375" y="15363825"/>
            <a:ext cx="314325" cy="3588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6" name="Picture 1" descr="ボール2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/>
          <a:srcRect/>
          <a:stretch>
            <a:fillRect/>
          </a:stretch>
        </xdr:blipFill>
        <xdr:spPr bwMode="auto">
          <a:xfrm>
            <a:off x="3676650" y="15754350"/>
            <a:ext cx="409575" cy="3489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133350</xdr:colOff>
      <xdr:row>4</xdr:row>
      <xdr:rowOff>28575</xdr:rowOff>
    </xdr:from>
    <xdr:to>
      <xdr:col>13</xdr:col>
      <xdr:colOff>47625</xdr:colOff>
      <xdr:row>11</xdr:row>
      <xdr:rowOff>161925</xdr:rowOff>
    </xdr:to>
    <xdr:grpSp>
      <xdr:nvGrpSpPr>
        <xdr:cNvPr id="17" name="グループ化 64"/>
        <xdr:cNvGrpSpPr>
          <a:grpSpLocks/>
        </xdr:cNvGrpSpPr>
      </xdr:nvGrpSpPr>
      <xdr:grpSpPr bwMode="auto">
        <a:xfrm>
          <a:off x="2228850" y="1333500"/>
          <a:ext cx="2533650" cy="1466850"/>
          <a:chOff x="2228851" y="3390901"/>
          <a:chExt cx="2533650" cy="1466850"/>
        </a:xfrm>
      </xdr:grpSpPr>
      <xdr:pic>
        <xdr:nvPicPr>
          <xdr:cNvPr id="18" name="Picture 1" descr="ボール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14751" y="4152900"/>
            <a:ext cx="326041" cy="3360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9" name="図 9" descr="20150323101955.jpg"/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2228851" y="3390901"/>
            <a:ext cx="432511" cy="3218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0" name="図 10" descr="bRMLdeFyaJR72MW_eqmLm_48.jpg"/>
          <xdr:cNvPicPr>
            <a:picLocks noChangeAspect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028951" y="3762376"/>
            <a:ext cx="266605" cy="33947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1" name="図 45" descr="2010-01-19_1651.png"/>
          <xdr:cNvPicPr>
            <a:picLocks noChangeAspect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4429126" y="4533901"/>
            <a:ext cx="333375" cy="323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142875</xdr:colOff>
      <xdr:row>24</xdr:row>
      <xdr:rowOff>38100</xdr:rowOff>
    </xdr:from>
    <xdr:to>
      <xdr:col>13</xdr:col>
      <xdr:colOff>57150</xdr:colOff>
      <xdr:row>32</xdr:row>
      <xdr:rowOff>0</xdr:rowOff>
    </xdr:to>
    <xdr:grpSp>
      <xdr:nvGrpSpPr>
        <xdr:cNvPr id="22" name="グループ化 69"/>
        <xdr:cNvGrpSpPr>
          <a:grpSpLocks/>
        </xdr:cNvGrpSpPr>
      </xdr:nvGrpSpPr>
      <xdr:grpSpPr bwMode="auto">
        <a:xfrm>
          <a:off x="2238375" y="5162550"/>
          <a:ext cx="2533650" cy="1409700"/>
          <a:chOff x="2228851" y="3390901"/>
          <a:chExt cx="2533650" cy="1466850"/>
        </a:xfrm>
      </xdr:grpSpPr>
      <xdr:pic>
        <xdr:nvPicPr>
          <xdr:cNvPr id="23" name="Picture 1" descr="ボール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14751" y="4152900"/>
            <a:ext cx="326041" cy="3360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4" name="図 9" descr="20150323101955.jpg"/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2228851" y="3390901"/>
            <a:ext cx="432511" cy="3218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5" name="図 10" descr="bRMLdeFyaJR72MW_eqmLm_48.jpg"/>
          <xdr:cNvPicPr>
            <a:picLocks noChangeAspect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028951" y="3762376"/>
            <a:ext cx="266605" cy="33947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6" name="図 45" descr="2010-01-19_1651.png"/>
          <xdr:cNvPicPr>
            <a:picLocks noChangeAspect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4429126" y="4533901"/>
            <a:ext cx="333375" cy="323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152400</xdr:colOff>
      <xdr:row>34</xdr:row>
      <xdr:rowOff>38100</xdr:rowOff>
    </xdr:from>
    <xdr:to>
      <xdr:col>13</xdr:col>
      <xdr:colOff>66675</xdr:colOff>
      <xdr:row>42</xdr:row>
      <xdr:rowOff>0</xdr:rowOff>
    </xdr:to>
    <xdr:grpSp>
      <xdr:nvGrpSpPr>
        <xdr:cNvPr id="27" name="グループ化 74"/>
        <xdr:cNvGrpSpPr>
          <a:grpSpLocks/>
        </xdr:cNvGrpSpPr>
      </xdr:nvGrpSpPr>
      <xdr:grpSpPr bwMode="auto">
        <a:xfrm>
          <a:off x="2247900" y="7067550"/>
          <a:ext cx="2533650" cy="1409700"/>
          <a:chOff x="2228851" y="3390901"/>
          <a:chExt cx="2533650" cy="1466850"/>
        </a:xfrm>
      </xdr:grpSpPr>
      <xdr:pic>
        <xdr:nvPicPr>
          <xdr:cNvPr id="28" name="Picture 1" descr="ボール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14751" y="4152900"/>
            <a:ext cx="326041" cy="3360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9" name="図 9" descr="20150323101955.jpg"/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2228851" y="3390901"/>
            <a:ext cx="432511" cy="3218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0" name="図 10" descr="bRMLdeFyaJR72MW_eqmLm_48.jpg"/>
          <xdr:cNvPicPr>
            <a:picLocks noChangeAspect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028951" y="3762376"/>
            <a:ext cx="266605" cy="33947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1" name="図 45" descr="2010-01-19_1651.png"/>
          <xdr:cNvPicPr>
            <a:picLocks noChangeAspect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4429126" y="4533901"/>
            <a:ext cx="333375" cy="323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142875</xdr:colOff>
      <xdr:row>44</xdr:row>
      <xdr:rowOff>38100</xdr:rowOff>
    </xdr:from>
    <xdr:to>
      <xdr:col>13</xdr:col>
      <xdr:colOff>57150</xdr:colOff>
      <xdr:row>52</xdr:row>
      <xdr:rowOff>0</xdr:rowOff>
    </xdr:to>
    <xdr:grpSp>
      <xdr:nvGrpSpPr>
        <xdr:cNvPr id="32" name="グループ化 79"/>
        <xdr:cNvGrpSpPr>
          <a:grpSpLocks/>
        </xdr:cNvGrpSpPr>
      </xdr:nvGrpSpPr>
      <xdr:grpSpPr bwMode="auto">
        <a:xfrm>
          <a:off x="2238375" y="8972550"/>
          <a:ext cx="2533650" cy="1371600"/>
          <a:chOff x="2228851" y="3390901"/>
          <a:chExt cx="2533650" cy="1466850"/>
        </a:xfrm>
      </xdr:grpSpPr>
      <xdr:pic>
        <xdr:nvPicPr>
          <xdr:cNvPr id="33" name="Picture 1" descr="ボール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3714751" y="4152900"/>
            <a:ext cx="326041" cy="3360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4" name="図 9" descr="20150323101955.jpg"/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2228851" y="3390901"/>
            <a:ext cx="432511" cy="32186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5" name="図 10" descr="bRMLdeFyaJR72MW_eqmLm_48.jpg"/>
          <xdr:cNvPicPr>
            <a:picLocks noChangeAspect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028951" y="3762376"/>
            <a:ext cx="266605" cy="33947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6" name="図 45" descr="2010-01-19_1651.png"/>
          <xdr:cNvPicPr>
            <a:picLocks noChangeAspect="1"/>
          </xdr:cNvPicPr>
        </xdr:nvPicPr>
        <xdr:blipFill>
          <a:blip xmlns:r="http://schemas.openxmlformats.org/officeDocument/2006/relationships" r:embed="rId9" cstate="print"/>
          <a:srcRect/>
          <a:stretch>
            <a:fillRect/>
          </a:stretch>
        </xdr:blipFill>
        <xdr:spPr bwMode="auto">
          <a:xfrm>
            <a:off x="4429126" y="4533901"/>
            <a:ext cx="333375" cy="3238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104775</xdr:colOff>
      <xdr:row>83</xdr:row>
      <xdr:rowOff>19050</xdr:rowOff>
    </xdr:from>
    <xdr:to>
      <xdr:col>10</xdr:col>
      <xdr:colOff>95250</xdr:colOff>
      <xdr:row>89</xdr:row>
      <xdr:rowOff>0</xdr:rowOff>
    </xdr:to>
    <xdr:grpSp>
      <xdr:nvGrpSpPr>
        <xdr:cNvPr id="37" name="グループ化 85"/>
        <xdr:cNvGrpSpPr>
          <a:grpSpLocks/>
        </xdr:cNvGrpSpPr>
      </xdr:nvGrpSpPr>
      <xdr:grpSpPr bwMode="auto">
        <a:xfrm>
          <a:off x="2200275" y="17030700"/>
          <a:ext cx="1895475" cy="1066800"/>
          <a:chOff x="2190750" y="14992350"/>
          <a:chExt cx="1895475" cy="1110918"/>
        </a:xfrm>
      </xdr:grpSpPr>
      <xdr:pic>
        <xdr:nvPicPr>
          <xdr:cNvPr id="38" name="図 32" descr="20150323101955.jpg"/>
          <xdr:cNvPicPr>
            <a:picLocks noChangeAspect="1"/>
          </xdr:cNvPicPr>
        </xdr:nvPicPr>
        <xdr:blipFill>
          <a:blip xmlns:r="http://schemas.openxmlformats.org/officeDocument/2006/relationships" r:embed="rId10" cstate="print"/>
          <a:srcRect/>
          <a:stretch>
            <a:fillRect/>
          </a:stretch>
        </xdr:blipFill>
        <xdr:spPr bwMode="auto">
          <a:xfrm>
            <a:off x="2190750" y="14992350"/>
            <a:ext cx="523875" cy="3396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9" name="図 33" descr="bRMLdeFyaJR72MW_eqmLm_48.jpg"/>
          <xdr:cNvPicPr>
            <a:picLocks noChangeAspect="1"/>
          </xdr:cNvPicPr>
        </xdr:nvPicPr>
        <xdr:blipFill>
          <a:blip xmlns:r="http://schemas.openxmlformats.org/officeDocument/2006/relationships" r:embed="rId11" cstate="print"/>
          <a:srcRect/>
          <a:stretch>
            <a:fillRect/>
          </a:stretch>
        </xdr:blipFill>
        <xdr:spPr bwMode="auto">
          <a:xfrm>
            <a:off x="3000375" y="15363825"/>
            <a:ext cx="314325" cy="3588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0" name="Picture 1" descr="ボール2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/>
          <a:srcRect/>
          <a:stretch>
            <a:fillRect/>
          </a:stretch>
        </xdr:blipFill>
        <xdr:spPr bwMode="auto">
          <a:xfrm>
            <a:off x="3676650" y="15754350"/>
            <a:ext cx="409575" cy="3489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2</xdr:col>
      <xdr:colOff>95250</xdr:colOff>
      <xdr:row>91</xdr:row>
      <xdr:rowOff>19050</xdr:rowOff>
    </xdr:from>
    <xdr:to>
      <xdr:col>10</xdr:col>
      <xdr:colOff>85725</xdr:colOff>
      <xdr:row>97</xdr:row>
      <xdr:rowOff>0</xdr:rowOff>
    </xdr:to>
    <xdr:grpSp>
      <xdr:nvGrpSpPr>
        <xdr:cNvPr id="41" name="グループ化 89"/>
        <xdr:cNvGrpSpPr>
          <a:grpSpLocks/>
        </xdr:cNvGrpSpPr>
      </xdr:nvGrpSpPr>
      <xdr:grpSpPr bwMode="auto">
        <a:xfrm>
          <a:off x="2190750" y="18573750"/>
          <a:ext cx="1895475" cy="1066800"/>
          <a:chOff x="2190750" y="14992350"/>
          <a:chExt cx="1895475" cy="1110918"/>
        </a:xfrm>
      </xdr:grpSpPr>
      <xdr:pic>
        <xdr:nvPicPr>
          <xdr:cNvPr id="42" name="図 32" descr="20150323101955.jpg"/>
          <xdr:cNvPicPr>
            <a:picLocks noChangeAspect="1"/>
          </xdr:cNvPicPr>
        </xdr:nvPicPr>
        <xdr:blipFill>
          <a:blip xmlns:r="http://schemas.openxmlformats.org/officeDocument/2006/relationships" r:embed="rId10" cstate="print"/>
          <a:srcRect/>
          <a:stretch>
            <a:fillRect/>
          </a:stretch>
        </xdr:blipFill>
        <xdr:spPr bwMode="auto">
          <a:xfrm>
            <a:off x="2190750" y="14992350"/>
            <a:ext cx="523875" cy="3396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3" name="図 33" descr="bRMLdeFyaJR72MW_eqmLm_48.jpg"/>
          <xdr:cNvPicPr>
            <a:picLocks noChangeAspect="1"/>
          </xdr:cNvPicPr>
        </xdr:nvPicPr>
        <xdr:blipFill>
          <a:blip xmlns:r="http://schemas.openxmlformats.org/officeDocument/2006/relationships" r:embed="rId11" cstate="print"/>
          <a:srcRect/>
          <a:stretch>
            <a:fillRect/>
          </a:stretch>
        </xdr:blipFill>
        <xdr:spPr bwMode="auto">
          <a:xfrm>
            <a:off x="3000375" y="15363825"/>
            <a:ext cx="314325" cy="35889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4" name="Picture 1" descr="ボール2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/>
          <a:srcRect/>
          <a:stretch>
            <a:fillRect/>
          </a:stretch>
        </xdr:blipFill>
        <xdr:spPr bwMode="auto">
          <a:xfrm>
            <a:off x="3676650" y="15754350"/>
            <a:ext cx="409575" cy="3489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66675</xdr:rowOff>
    </xdr:from>
    <xdr:to>
      <xdr:col>10</xdr:col>
      <xdr:colOff>133351</xdr:colOff>
      <xdr:row>7</xdr:row>
      <xdr:rowOff>114300</xdr:rowOff>
    </xdr:to>
    <xdr:pic>
      <xdr:nvPicPr>
        <xdr:cNvPr id="2" name="図 4" descr="2015032310195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6" y="238125"/>
          <a:ext cx="17335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topLeftCell="C18" zoomScale="75" zoomScaleNormal="75" workbookViewId="0">
      <selection activeCell="U42" sqref="U42"/>
    </sheetView>
  </sheetViews>
  <sheetFormatPr defaultRowHeight="13.5"/>
  <cols>
    <col min="1" max="1" width="8.625" style="34" customWidth="1"/>
    <col min="2" max="3" width="4.625" style="34" customWidth="1"/>
    <col min="4" max="4" width="3.5" style="34" customWidth="1"/>
    <col min="5" max="5" width="26.625" style="34" customWidth="1"/>
    <col min="6" max="6" width="3.625" style="34" customWidth="1"/>
    <col min="7" max="7" width="2.625" style="34" customWidth="1"/>
    <col min="8" max="8" width="3.625" style="34" customWidth="1"/>
    <col min="9" max="9" width="3.125" style="34" customWidth="1"/>
    <col min="10" max="10" width="26.625" style="34" customWidth="1"/>
    <col min="11" max="11" width="1.5" style="34" customWidth="1"/>
    <col min="12" max="12" width="8.625" style="34" customWidth="1"/>
    <col min="13" max="14" width="4.625" style="34" customWidth="1"/>
    <col min="15" max="15" width="3.125" style="34" customWidth="1"/>
    <col min="16" max="16" width="26.625" style="34" customWidth="1"/>
    <col min="17" max="17" width="3.625" style="34" customWidth="1"/>
    <col min="18" max="18" width="2.625" style="34" customWidth="1"/>
    <col min="19" max="19" width="3.625" style="34" customWidth="1"/>
    <col min="20" max="20" width="3.125" style="34" customWidth="1"/>
    <col min="21" max="21" width="26.625" style="34" customWidth="1"/>
    <col min="22" max="259" width="9" style="34"/>
    <col min="260" max="260" width="3.625" style="34" customWidth="1"/>
    <col min="261" max="261" width="10.625" style="34" customWidth="1"/>
    <col min="262" max="262" width="4.625" style="34" customWidth="1"/>
    <col min="263" max="263" width="7.125" style="34" customWidth="1"/>
    <col min="264" max="264" width="30.625" style="34" customWidth="1"/>
    <col min="265" max="265" width="4.625" style="34" customWidth="1"/>
    <col min="266" max="266" width="3.625" style="34" customWidth="1"/>
    <col min="267" max="267" width="4.625" style="34" customWidth="1"/>
    <col min="268" max="268" width="30.625" style="34" customWidth="1"/>
    <col min="269" max="269" width="3.625" style="34" customWidth="1"/>
    <col min="270" max="270" width="10.625" style="34" customWidth="1"/>
    <col min="271" max="271" width="4.625" style="34" customWidth="1"/>
    <col min="272" max="272" width="7" style="34" customWidth="1"/>
    <col min="273" max="273" width="30.625" style="34" customWidth="1"/>
    <col min="274" max="274" width="4.75" style="34" customWidth="1"/>
    <col min="275" max="275" width="3.625" style="34" customWidth="1"/>
    <col min="276" max="276" width="4.625" style="34" customWidth="1"/>
    <col min="277" max="277" width="30.625" style="34" customWidth="1"/>
    <col min="278" max="515" width="9" style="34"/>
    <col min="516" max="516" width="3.625" style="34" customWidth="1"/>
    <col min="517" max="517" width="10.625" style="34" customWidth="1"/>
    <col min="518" max="518" width="4.625" style="34" customWidth="1"/>
    <col min="519" max="519" width="7.125" style="34" customWidth="1"/>
    <col min="520" max="520" width="30.625" style="34" customWidth="1"/>
    <col min="521" max="521" width="4.625" style="34" customWidth="1"/>
    <col min="522" max="522" width="3.625" style="34" customWidth="1"/>
    <col min="523" max="523" width="4.625" style="34" customWidth="1"/>
    <col min="524" max="524" width="30.625" style="34" customWidth="1"/>
    <col min="525" max="525" width="3.625" style="34" customWidth="1"/>
    <col min="526" max="526" width="10.625" style="34" customWidth="1"/>
    <col min="527" max="527" width="4.625" style="34" customWidth="1"/>
    <col min="528" max="528" width="7" style="34" customWidth="1"/>
    <col min="529" max="529" width="30.625" style="34" customWidth="1"/>
    <col min="530" max="530" width="4.75" style="34" customWidth="1"/>
    <col min="531" max="531" width="3.625" style="34" customWidth="1"/>
    <col min="532" max="532" width="4.625" style="34" customWidth="1"/>
    <col min="533" max="533" width="30.625" style="34" customWidth="1"/>
    <col min="534" max="771" width="9" style="34"/>
    <col min="772" max="772" width="3.625" style="34" customWidth="1"/>
    <col min="773" max="773" width="10.625" style="34" customWidth="1"/>
    <col min="774" max="774" width="4.625" style="34" customWidth="1"/>
    <col min="775" max="775" width="7.125" style="34" customWidth="1"/>
    <col min="776" max="776" width="30.625" style="34" customWidth="1"/>
    <col min="777" max="777" width="4.625" style="34" customWidth="1"/>
    <col min="778" max="778" width="3.625" style="34" customWidth="1"/>
    <col min="779" max="779" width="4.625" style="34" customWidth="1"/>
    <col min="780" max="780" width="30.625" style="34" customWidth="1"/>
    <col min="781" max="781" width="3.625" style="34" customWidth="1"/>
    <col min="782" max="782" width="10.625" style="34" customWidth="1"/>
    <col min="783" max="783" width="4.625" style="34" customWidth="1"/>
    <col min="784" max="784" width="7" style="34" customWidth="1"/>
    <col min="785" max="785" width="30.625" style="34" customWidth="1"/>
    <col min="786" max="786" width="4.75" style="34" customWidth="1"/>
    <col min="787" max="787" width="3.625" style="34" customWidth="1"/>
    <col min="788" max="788" width="4.625" style="34" customWidth="1"/>
    <col min="789" max="789" width="30.625" style="34" customWidth="1"/>
    <col min="790" max="1027" width="9" style="34"/>
    <col min="1028" max="1028" width="3.625" style="34" customWidth="1"/>
    <col min="1029" max="1029" width="10.625" style="34" customWidth="1"/>
    <col min="1030" max="1030" width="4.625" style="34" customWidth="1"/>
    <col min="1031" max="1031" width="7.125" style="34" customWidth="1"/>
    <col min="1032" max="1032" width="30.625" style="34" customWidth="1"/>
    <col min="1033" max="1033" width="4.625" style="34" customWidth="1"/>
    <col min="1034" max="1034" width="3.625" style="34" customWidth="1"/>
    <col min="1035" max="1035" width="4.625" style="34" customWidth="1"/>
    <col min="1036" max="1036" width="30.625" style="34" customWidth="1"/>
    <col min="1037" max="1037" width="3.625" style="34" customWidth="1"/>
    <col min="1038" max="1038" width="10.625" style="34" customWidth="1"/>
    <col min="1039" max="1039" width="4.625" style="34" customWidth="1"/>
    <col min="1040" max="1040" width="7" style="34" customWidth="1"/>
    <col min="1041" max="1041" width="30.625" style="34" customWidth="1"/>
    <col min="1042" max="1042" width="4.75" style="34" customWidth="1"/>
    <col min="1043" max="1043" width="3.625" style="34" customWidth="1"/>
    <col min="1044" max="1044" width="4.625" style="34" customWidth="1"/>
    <col min="1045" max="1045" width="30.625" style="34" customWidth="1"/>
    <col min="1046" max="1283" width="9" style="34"/>
    <col min="1284" max="1284" width="3.625" style="34" customWidth="1"/>
    <col min="1285" max="1285" width="10.625" style="34" customWidth="1"/>
    <col min="1286" max="1286" width="4.625" style="34" customWidth="1"/>
    <col min="1287" max="1287" width="7.125" style="34" customWidth="1"/>
    <col min="1288" max="1288" width="30.625" style="34" customWidth="1"/>
    <col min="1289" max="1289" width="4.625" style="34" customWidth="1"/>
    <col min="1290" max="1290" width="3.625" style="34" customWidth="1"/>
    <col min="1291" max="1291" width="4.625" style="34" customWidth="1"/>
    <col min="1292" max="1292" width="30.625" style="34" customWidth="1"/>
    <col min="1293" max="1293" width="3.625" style="34" customWidth="1"/>
    <col min="1294" max="1294" width="10.625" style="34" customWidth="1"/>
    <col min="1295" max="1295" width="4.625" style="34" customWidth="1"/>
    <col min="1296" max="1296" width="7" style="34" customWidth="1"/>
    <col min="1297" max="1297" width="30.625" style="34" customWidth="1"/>
    <col min="1298" max="1298" width="4.75" style="34" customWidth="1"/>
    <col min="1299" max="1299" width="3.625" style="34" customWidth="1"/>
    <col min="1300" max="1300" width="4.625" style="34" customWidth="1"/>
    <col min="1301" max="1301" width="30.625" style="34" customWidth="1"/>
    <col min="1302" max="1539" width="9" style="34"/>
    <col min="1540" max="1540" width="3.625" style="34" customWidth="1"/>
    <col min="1541" max="1541" width="10.625" style="34" customWidth="1"/>
    <col min="1542" max="1542" width="4.625" style="34" customWidth="1"/>
    <col min="1543" max="1543" width="7.125" style="34" customWidth="1"/>
    <col min="1544" max="1544" width="30.625" style="34" customWidth="1"/>
    <col min="1545" max="1545" width="4.625" style="34" customWidth="1"/>
    <col min="1546" max="1546" width="3.625" style="34" customWidth="1"/>
    <col min="1547" max="1547" width="4.625" style="34" customWidth="1"/>
    <col min="1548" max="1548" width="30.625" style="34" customWidth="1"/>
    <col min="1549" max="1549" width="3.625" style="34" customWidth="1"/>
    <col min="1550" max="1550" width="10.625" style="34" customWidth="1"/>
    <col min="1551" max="1551" width="4.625" style="34" customWidth="1"/>
    <col min="1552" max="1552" width="7" style="34" customWidth="1"/>
    <col min="1553" max="1553" width="30.625" style="34" customWidth="1"/>
    <col min="1554" max="1554" width="4.75" style="34" customWidth="1"/>
    <col min="1555" max="1555" width="3.625" style="34" customWidth="1"/>
    <col min="1556" max="1556" width="4.625" style="34" customWidth="1"/>
    <col min="1557" max="1557" width="30.625" style="34" customWidth="1"/>
    <col min="1558" max="1795" width="9" style="34"/>
    <col min="1796" max="1796" width="3.625" style="34" customWidth="1"/>
    <col min="1797" max="1797" width="10.625" style="34" customWidth="1"/>
    <col min="1798" max="1798" width="4.625" style="34" customWidth="1"/>
    <col min="1799" max="1799" width="7.125" style="34" customWidth="1"/>
    <col min="1800" max="1800" width="30.625" style="34" customWidth="1"/>
    <col min="1801" max="1801" width="4.625" style="34" customWidth="1"/>
    <col min="1802" max="1802" width="3.625" style="34" customWidth="1"/>
    <col min="1803" max="1803" width="4.625" style="34" customWidth="1"/>
    <col min="1804" max="1804" width="30.625" style="34" customWidth="1"/>
    <col min="1805" max="1805" width="3.625" style="34" customWidth="1"/>
    <col min="1806" max="1806" width="10.625" style="34" customWidth="1"/>
    <col min="1807" max="1807" width="4.625" style="34" customWidth="1"/>
    <col min="1808" max="1808" width="7" style="34" customWidth="1"/>
    <col min="1809" max="1809" width="30.625" style="34" customWidth="1"/>
    <col min="1810" max="1810" width="4.75" style="34" customWidth="1"/>
    <col min="1811" max="1811" width="3.625" style="34" customWidth="1"/>
    <col min="1812" max="1812" width="4.625" style="34" customWidth="1"/>
    <col min="1813" max="1813" width="30.625" style="34" customWidth="1"/>
    <col min="1814" max="2051" width="9" style="34"/>
    <col min="2052" max="2052" width="3.625" style="34" customWidth="1"/>
    <col min="2053" max="2053" width="10.625" style="34" customWidth="1"/>
    <col min="2054" max="2054" width="4.625" style="34" customWidth="1"/>
    <col min="2055" max="2055" width="7.125" style="34" customWidth="1"/>
    <col min="2056" max="2056" width="30.625" style="34" customWidth="1"/>
    <col min="2057" max="2057" width="4.625" style="34" customWidth="1"/>
    <col min="2058" max="2058" width="3.625" style="34" customWidth="1"/>
    <col min="2059" max="2059" width="4.625" style="34" customWidth="1"/>
    <col min="2060" max="2060" width="30.625" style="34" customWidth="1"/>
    <col min="2061" max="2061" width="3.625" style="34" customWidth="1"/>
    <col min="2062" max="2062" width="10.625" style="34" customWidth="1"/>
    <col min="2063" max="2063" width="4.625" style="34" customWidth="1"/>
    <col min="2064" max="2064" width="7" style="34" customWidth="1"/>
    <col min="2065" max="2065" width="30.625" style="34" customWidth="1"/>
    <col min="2066" max="2066" width="4.75" style="34" customWidth="1"/>
    <col min="2067" max="2067" width="3.625" style="34" customWidth="1"/>
    <col min="2068" max="2068" width="4.625" style="34" customWidth="1"/>
    <col min="2069" max="2069" width="30.625" style="34" customWidth="1"/>
    <col min="2070" max="2307" width="9" style="34"/>
    <col min="2308" max="2308" width="3.625" style="34" customWidth="1"/>
    <col min="2309" max="2309" width="10.625" style="34" customWidth="1"/>
    <col min="2310" max="2310" width="4.625" style="34" customWidth="1"/>
    <col min="2311" max="2311" width="7.125" style="34" customWidth="1"/>
    <col min="2312" max="2312" width="30.625" style="34" customWidth="1"/>
    <col min="2313" max="2313" width="4.625" style="34" customWidth="1"/>
    <col min="2314" max="2314" width="3.625" style="34" customWidth="1"/>
    <col min="2315" max="2315" width="4.625" style="34" customWidth="1"/>
    <col min="2316" max="2316" width="30.625" style="34" customWidth="1"/>
    <col min="2317" max="2317" width="3.625" style="34" customWidth="1"/>
    <col min="2318" max="2318" width="10.625" style="34" customWidth="1"/>
    <col min="2319" max="2319" width="4.625" style="34" customWidth="1"/>
    <col min="2320" max="2320" width="7" style="34" customWidth="1"/>
    <col min="2321" max="2321" width="30.625" style="34" customWidth="1"/>
    <col min="2322" max="2322" width="4.75" style="34" customWidth="1"/>
    <col min="2323" max="2323" width="3.625" style="34" customWidth="1"/>
    <col min="2324" max="2324" width="4.625" style="34" customWidth="1"/>
    <col min="2325" max="2325" width="30.625" style="34" customWidth="1"/>
    <col min="2326" max="2563" width="9" style="34"/>
    <col min="2564" max="2564" width="3.625" style="34" customWidth="1"/>
    <col min="2565" max="2565" width="10.625" style="34" customWidth="1"/>
    <col min="2566" max="2566" width="4.625" style="34" customWidth="1"/>
    <col min="2567" max="2567" width="7.125" style="34" customWidth="1"/>
    <col min="2568" max="2568" width="30.625" style="34" customWidth="1"/>
    <col min="2569" max="2569" width="4.625" style="34" customWidth="1"/>
    <col min="2570" max="2570" width="3.625" style="34" customWidth="1"/>
    <col min="2571" max="2571" width="4.625" style="34" customWidth="1"/>
    <col min="2572" max="2572" width="30.625" style="34" customWidth="1"/>
    <col min="2573" max="2573" width="3.625" style="34" customWidth="1"/>
    <col min="2574" max="2574" width="10.625" style="34" customWidth="1"/>
    <col min="2575" max="2575" width="4.625" style="34" customWidth="1"/>
    <col min="2576" max="2576" width="7" style="34" customWidth="1"/>
    <col min="2577" max="2577" width="30.625" style="34" customWidth="1"/>
    <col min="2578" max="2578" width="4.75" style="34" customWidth="1"/>
    <col min="2579" max="2579" width="3.625" style="34" customWidth="1"/>
    <col min="2580" max="2580" width="4.625" style="34" customWidth="1"/>
    <col min="2581" max="2581" width="30.625" style="34" customWidth="1"/>
    <col min="2582" max="2819" width="9" style="34"/>
    <col min="2820" max="2820" width="3.625" style="34" customWidth="1"/>
    <col min="2821" max="2821" width="10.625" style="34" customWidth="1"/>
    <col min="2822" max="2822" width="4.625" style="34" customWidth="1"/>
    <col min="2823" max="2823" width="7.125" style="34" customWidth="1"/>
    <col min="2824" max="2824" width="30.625" style="34" customWidth="1"/>
    <col min="2825" max="2825" width="4.625" style="34" customWidth="1"/>
    <col min="2826" max="2826" width="3.625" style="34" customWidth="1"/>
    <col min="2827" max="2827" width="4.625" style="34" customWidth="1"/>
    <col min="2828" max="2828" width="30.625" style="34" customWidth="1"/>
    <col min="2829" max="2829" width="3.625" style="34" customWidth="1"/>
    <col min="2830" max="2830" width="10.625" style="34" customWidth="1"/>
    <col min="2831" max="2831" width="4.625" style="34" customWidth="1"/>
    <col min="2832" max="2832" width="7" style="34" customWidth="1"/>
    <col min="2833" max="2833" width="30.625" style="34" customWidth="1"/>
    <col min="2834" max="2834" width="4.75" style="34" customWidth="1"/>
    <col min="2835" max="2835" width="3.625" style="34" customWidth="1"/>
    <col min="2836" max="2836" width="4.625" style="34" customWidth="1"/>
    <col min="2837" max="2837" width="30.625" style="34" customWidth="1"/>
    <col min="2838" max="3075" width="9" style="34"/>
    <col min="3076" max="3076" width="3.625" style="34" customWidth="1"/>
    <col min="3077" max="3077" width="10.625" style="34" customWidth="1"/>
    <col min="3078" max="3078" width="4.625" style="34" customWidth="1"/>
    <col min="3079" max="3079" width="7.125" style="34" customWidth="1"/>
    <col min="3080" max="3080" width="30.625" style="34" customWidth="1"/>
    <col min="3081" max="3081" width="4.625" style="34" customWidth="1"/>
    <col min="3082" max="3082" width="3.625" style="34" customWidth="1"/>
    <col min="3083" max="3083" width="4.625" style="34" customWidth="1"/>
    <col min="3084" max="3084" width="30.625" style="34" customWidth="1"/>
    <col min="3085" max="3085" width="3.625" style="34" customWidth="1"/>
    <col min="3086" max="3086" width="10.625" style="34" customWidth="1"/>
    <col min="3087" max="3087" width="4.625" style="34" customWidth="1"/>
    <col min="3088" max="3088" width="7" style="34" customWidth="1"/>
    <col min="3089" max="3089" width="30.625" style="34" customWidth="1"/>
    <col min="3090" max="3090" width="4.75" style="34" customWidth="1"/>
    <col min="3091" max="3091" width="3.625" style="34" customWidth="1"/>
    <col min="3092" max="3092" width="4.625" style="34" customWidth="1"/>
    <col min="3093" max="3093" width="30.625" style="34" customWidth="1"/>
    <col min="3094" max="3331" width="9" style="34"/>
    <col min="3332" max="3332" width="3.625" style="34" customWidth="1"/>
    <col min="3333" max="3333" width="10.625" style="34" customWidth="1"/>
    <col min="3334" max="3334" width="4.625" style="34" customWidth="1"/>
    <col min="3335" max="3335" width="7.125" style="34" customWidth="1"/>
    <col min="3336" max="3336" width="30.625" style="34" customWidth="1"/>
    <col min="3337" max="3337" width="4.625" style="34" customWidth="1"/>
    <col min="3338" max="3338" width="3.625" style="34" customWidth="1"/>
    <col min="3339" max="3339" width="4.625" style="34" customWidth="1"/>
    <col min="3340" max="3340" width="30.625" style="34" customWidth="1"/>
    <col min="3341" max="3341" width="3.625" style="34" customWidth="1"/>
    <col min="3342" max="3342" width="10.625" style="34" customWidth="1"/>
    <col min="3343" max="3343" width="4.625" style="34" customWidth="1"/>
    <col min="3344" max="3344" width="7" style="34" customWidth="1"/>
    <col min="3345" max="3345" width="30.625" style="34" customWidth="1"/>
    <col min="3346" max="3346" width="4.75" style="34" customWidth="1"/>
    <col min="3347" max="3347" width="3.625" style="34" customWidth="1"/>
    <col min="3348" max="3348" width="4.625" style="34" customWidth="1"/>
    <col min="3349" max="3349" width="30.625" style="34" customWidth="1"/>
    <col min="3350" max="3587" width="9" style="34"/>
    <col min="3588" max="3588" width="3.625" style="34" customWidth="1"/>
    <col min="3589" max="3589" width="10.625" style="34" customWidth="1"/>
    <col min="3590" max="3590" width="4.625" style="34" customWidth="1"/>
    <col min="3591" max="3591" width="7.125" style="34" customWidth="1"/>
    <col min="3592" max="3592" width="30.625" style="34" customWidth="1"/>
    <col min="3593" max="3593" width="4.625" style="34" customWidth="1"/>
    <col min="3594" max="3594" width="3.625" style="34" customWidth="1"/>
    <col min="3595" max="3595" width="4.625" style="34" customWidth="1"/>
    <col min="3596" max="3596" width="30.625" style="34" customWidth="1"/>
    <col min="3597" max="3597" width="3.625" style="34" customWidth="1"/>
    <col min="3598" max="3598" width="10.625" style="34" customWidth="1"/>
    <col min="3599" max="3599" width="4.625" style="34" customWidth="1"/>
    <col min="3600" max="3600" width="7" style="34" customWidth="1"/>
    <col min="3601" max="3601" width="30.625" style="34" customWidth="1"/>
    <col min="3602" max="3602" width="4.75" style="34" customWidth="1"/>
    <col min="3603" max="3603" width="3.625" style="34" customWidth="1"/>
    <col min="3604" max="3604" width="4.625" style="34" customWidth="1"/>
    <col min="3605" max="3605" width="30.625" style="34" customWidth="1"/>
    <col min="3606" max="3843" width="9" style="34"/>
    <col min="3844" max="3844" width="3.625" style="34" customWidth="1"/>
    <col min="3845" max="3845" width="10.625" style="34" customWidth="1"/>
    <col min="3846" max="3846" width="4.625" style="34" customWidth="1"/>
    <col min="3847" max="3847" width="7.125" style="34" customWidth="1"/>
    <col min="3848" max="3848" width="30.625" style="34" customWidth="1"/>
    <col min="3849" max="3849" width="4.625" style="34" customWidth="1"/>
    <col min="3850" max="3850" width="3.625" style="34" customWidth="1"/>
    <col min="3851" max="3851" width="4.625" style="34" customWidth="1"/>
    <col min="3852" max="3852" width="30.625" style="34" customWidth="1"/>
    <col min="3853" max="3853" width="3.625" style="34" customWidth="1"/>
    <col min="3854" max="3854" width="10.625" style="34" customWidth="1"/>
    <col min="3855" max="3855" width="4.625" style="34" customWidth="1"/>
    <col min="3856" max="3856" width="7" style="34" customWidth="1"/>
    <col min="3857" max="3857" width="30.625" style="34" customWidth="1"/>
    <col min="3858" max="3858" width="4.75" style="34" customWidth="1"/>
    <col min="3859" max="3859" width="3.625" style="34" customWidth="1"/>
    <col min="3860" max="3860" width="4.625" style="34" customWidth="1"/>
    <col min="3861" max="3861" width="30.625" style="34" customWidth="1"/>
    <col min="3862" max="4099" width="9" style="34"/>
    <col min="4100" max="4100" width="3.625" style="34" customWidth="1"/>
    <col min="4101" max="4101" width="10.625" style="34" customWidth="1"/>
    <col min="4102" max="4102" width="4.625" style="34" customWidth="1"/>
    <col min="4103" max="4103" width="7.125" style="34" customWidth="1"/>
    <col min="4104" max="4104" width="30.625" style="34" customWidth="1"/>
    <col min="4105" max="4105" width="4.625" style="34" customWidth="1"/>
    <col min="4106" max="4106" width="3.625" style="34" customWidth="1"/>
    <col min="4107" max="4107" width="4.625" style="34" customWidth="1"/>
    <col min="4108" max="4108" width="30.625" style="34" customWidth="1"/>
    <col min="4109" max="4109" width="3.625" style="34" customWidth="1"/>
    <col min="4110" max="4110" width="10.625" style="34" customWidth="1"/>
    <col min="4111" max="4111" width="4.625" style="34" customWidth="1"/>
    <col min="4112" max="4112" width="7" style="34" customWidth="1"/>
    <col min="4113" max="4113" width="30.625" style="34" customWidth="1"/>
    <col min="4114" max="4114" width="4.75" style="34" customWidth="1"/>
    <col min="4115" max="4115" width="3.625" style="34" customWidth="1"/>
    <col min="4116" max="4116" width="4.625" style="34" customWidth="1"/>
    <col min="4117" max="4117" width="30.625" style="34" customWidth="1"/>
    <col min="4118" max="4355" width="9" style="34"/>
    <col min="4356" max="4356" width="3.625" style="34" customWidth="1"/>
    <col min="4357" max="4357" width="10.625" style="34" customWidth="1"/>
    <col min="4358" max="4358" width="4.625" style="34" customWidth="1"/>
    <col min="4359" max="4359" width="7.125" style="34" customWidth="1"/>
    <col min="4360" max="4360" width="30.625" style="34" customWidth="1"/>
    <col min="4361" max="4361" width="4.625" style="34" customWidth="1"/>
    <col min="4362" max="4362" width="3.625" style="34" customWidth="1"/>
    <col min="4363" max="4363" width="4.625" style="34" customWidth="1"/>
    <col min="4364" max="4364" width="30.625" style="34" customWidth="1"/>
    <col min="4365" max="4365" width="3.625" style="34" customWidth="1"/>
    <col min="4366" max="4366" width="10.625" style="34" customWidth="1"/>
    <col min="4367" max="4367" width="4.625" style="34" customWidth="1"/>
    <col min="4368" max="4368" width="7" style="34" customWidth="1"/>
    <col min="4369" max="4369" width="30.625" style="34" customWidth="1"/>
    <col min="4370" max="4370" width="4.75" style="34" customWidth="1"/>
    <col min="4371" max="4371" width="3.625" style="34" customWidth="1"/>
    <col min="4372" max="4372" width="4.625" style="34" customWidth="1"/>
    <col min="4373" max="4373" width="30.625" style="34" customWidth="1"/>
    <col min="4374" max="4611" width="9" style="34"/>
    <col min="4612" max="4612" width="3.625" style="34" customWidth="1"/>
    <col min="4613" max="4613" width="10.625" style="34" customWidth="1"/>
    <col min="4614" max="4614" width="4.625" style="34" customWidth="1"/>
    <col min="4615" max="4615" width="7.125" style="34" customWidth="1"/>
    <col min="4616" max="4616" width="30.625" style="34" customWidth="1"/>
    <col min="4617" max="4617" width="4.625" style="34" customWidth="1"/>
    <col min="4618" max="4618" width="3.625" style="34" customWidth="1"/>
    <col min="4619" max="4619" width="4.625" style="34" customWidth="1"/>
    <col min="4620" max="4620" width="30.625" style="34" customWidth="1"/>
    <col min="4621" max="4621" width="3.625" style="34" customWidth="1"/>
    <col min="4622" max="4622" width="10.625" style="34" customWidth="1"/>
    <col min="4623" max="4623" width="4.625" style="34" customWidth="1"/>
    <col min="4624" max="4624" width="7" style="34" customWidth="1"/>
    <col min="4625" max="4625" width="30.625" style="34" customWidth="1"/>
    <col min="4626" max="4626" width="4.75" style="34" customWidth="1"/>
    <col min="4627" max="4627" width="3.625" style="34" customWidth="1"/>
    <col min="4628" max="4628" width="4.625" style="34" customWidth="1"/>
    <col min="4629" max="4629" width="30.625" style="34" customWidth="1"/>
    <col min="4630" max="4867" width="9" style="34"/>
    <col min="4868" max="4868" width="3.625" style="34" customWidth="1"/>
    <col min="4869" max="4869" width="10.625" style="34" customWidth="1"/>
    <col min="4870" max="4870" width="4.625" style="34" customWidth="1"/>
    <col min="4871" max="4871" width="7.125" style="34" customWidth="1"/>
    <col min="4872" max="4872" width="30.625" style="34" customWidth="1"/>
    <col min="4873" max="4873" width="4.625" style="34" customWidth="1"/>
    <col min="4874" max="4874" width="3.625" style="34" customWidth="1"/>
    <col min="4875" max="4875" width="4.625" style="34" customWidth="1"/>
    <col min="4876" max="4876" width="30.625" style="34" customWidth="1"/>
    <col min="4877" max="4877" width="3.625" style="34" customWidth="1"/>
    <col min="4878" max="4878" width="10.625" style="34" customWidth="1"/>
    <col min="4879" max="4879" width="4.625" style="34" customWidth="1"/>
    <col min="4880" max="4880" width="7" style="34" customWidth="1"/>
    <col min="4881" max="4881" width="30.625" style="34" customWidth="1"/>
    <col min="4882" max="4882" width="4.75" style="34" customWidth="1"/>
    <col min="4883" max="4883" width="3.625" style="34" customWidth="1"/>
    <col min="4884" max="4884" width="4.625" style="34" customWidth="1"/>
    <col min="4885" max="4885" width="30.625" style="34" customWidth="1"/>
    <col min="4886" max="5123" width="9" style="34"/>
    <col min="5124" max="5124" width="3.625" style="34" customWidth="1"/>
    <col min="5125" max="5125" width="10.625" style="34" customWidth="1"/>
    <col min="5126" max="5126" width="4.625" style="34" customWidth="1"/>
    <col min="5127" max="5127" width="7.125" style="34" customWidth="1"/>
    <col min="5128" max="5128" width="30.625" style="34" customWidth="1"/>
    <col min="5129" max="5129" width="4.625" style="34" customWidth="1"/>
    <col min="5130" max="5130" width="3.625" style="34" customWidth="1"/>
    <col min="5131" max="5131" width="4.625" style="34" customWidth="1"/>
    <col min="5132" max="5132" width="30.625" style="34" customWidth="1"/>
    <col min="5133" max="5133" width="3.625" style="34" customWidth="1"/>
    <col min="5134" max="5134" width="10.625" style="34" customWidth="1"/>
    <col min="5135" max="5135" width="4.625" style="34" customWidth="1"/>
    <col min="5136" max="5136" width="7" style="34" customWidth="1"/>
    <col min="5137" max="5137" width="30.625" style="34" customWidth="1"/>
    <col min="5138" max="5138" width="4.75" style="34" customWidth="1"/>
    <col min="5139" max="5139" width="3.625" style="34" customWidth="1"/>
    <col min="5140" max="5140" width="4.625" style="34" customWidth="1"/>
    <col min="5141" max="5141" width="30.625" style="34" customWidth="1"/>
    <col min="5142" max="5379" width="9" style="34"/>
    <col min="5380" max="5380" width="3.625" style="34" customWidth="1"/>
    <col min="5381" max="5381" width="10.625" style="34" customWidth="1"/>
    <col min="5382" max="5382" width="4.625" style="34" customWidth="1"/>
    <col min="5383" max="5383" width="7.125" style="34" customWidth="1"/>
    <col min="5384" max="5384" width="30.625" style="34" customWidth="1"/>
    <col min="5385" max="5385" width="4.625" style="34" customWidth="1"/>
    <col min="5386" max="5386" width="3.625" style="34" customWidth="1"/>
    <col min="5387" max="5387" width="4.625" style="34" customWidth="1"/>
    <col min="5388" max="5388" width="30.625" style="34" customWidth="1"/>
    <col min="5389" max="5389" width="3.625" style="34" customWidth="1"/>
    <col min="5390" max="5390" width="10.625" style="34" customWidth="1"/>
    <col min="5391" max="5391" width="4.625" style="34" customWidth="1"/>
    <col min="5392" max="5392" width="7" style="34" customWidth="1"/>
    <col min="5393" max="5393" width="30.625" style="34" customWidth="1"/>
    <col min="5394" max="5394" width="4.75" style="34" customWidth="1"/>
    <col min="5395" max="5395" width="3.625" style="34" customWidth="1"/>
    <col min="5396" max="5396" width="4.625" style="34" customWidth="1"/>
    <col min="5397" max="5397" width="30.625" style="34" customWidth="1"/>
    <col min="5398" max="5635" width="9" style="34"/>
    <col min="5636" max="5636" width="3.625" style="34" customWidth="1"/>
    <col min="5637" max="5637" width="10.625" style="34" customWidth="1"/>
    <col min="5638" max="5638" width="4.625" style="34" customWidth="1"/>
    <col min="5639" max="5639" width="7.125" style="34" customWidth="1"/>
    <col min="5640" max="5640" width="30.625" style="34" customWidth="1"/>
    <col min="5641" max="5641" width="4.625" style="34" customWidth="1"/>
    <col min="5642" max="5642" width="3.625" style="34" customWidth="1"/>
    <col min="5643" max="5643" width="4.625" style="34" customWidth="1"/>
    <col min="5644" max="5644" width="30.625" style="34" customWidth="1"/>
    <col min="5645" max="5645" width="3.625" style="34" customWidth="1"/>
    <col min="5646" max="5646" width="10.625" style="34" customWidth="1"/>
    <col min="5647" max="5647" width="4.625" style="34" customWidth="1"/>
    <col min="5648" max="5648" width="7" style="34" customWidth="1"/>
    <col min="5649" max="5649" width="30.625" style="34" customWidth="1"/>
    <col min="5650" max="5650" width="4.75" style="34" customWidth="1"/>
    <col min="5651" max="5651" width="3.625" style="34" customWidth="1"/>
    <col min="5652" max="5652" width="4.625" style="34" customWidth="1"/>
    <col min="5653" max="5653" width="30.625" style="34" customWidth="1"/>
    <col min="5654" max="5891" width="9" style="34"/>
    <col min="5892" max="5892" width="3.625" style="34" customWidth="1"/>
    <col min="5893" max="5893" width="10.625" style="34" customWidth="1"/>
    <col min="5894" max="5894" width="4.625" style="34" customWidth="1"/>
    <col min="5895" max="5895" width="7.125" style="34" customWidth="1"/>
    <col min="5896" max="5896" width="30.625" style="34" customWidth="1"/>
    <col min="5897" max="5897" width="4.625" style="34" customWidth="1"/>
    <col min="5898" max="5898" width="3.625" style="34" customWidth="1"/>
    <col min="5899" max="5899" width="4.625" style="34" customWidth="1"/>
    <col min="5900" max="5900" width="30.625" style="34" customWidth="1"/>
    <col min="5901" max="5901" width="3.625" style="34" customWidth="1"/>
    <col min="5902" max="5902" width="10.625" style="34" customWidth="1"/>
    <col min="5903" max="5903" width="4.625" style="34" customWidth="1"/>
    <col min="5904" max="5904" width="7" style="34" customWidth="1"/>
    <col min="5905" max="5905" width="30.625" style="34" customWidth="1"/>
    <col min="5906" max="5906" width="4.75" style="34" customWidth="1"/>
    <col min="5907" max="5907" width="3.625" style="34" customWidth="1"/>
    <col min="5908" max="5908" width="4.625" style="34" customWidth="1"/>
    <col min="5909" max="5909" width="30.625" style="34" customWidth="1"/>
    <col min="5910" max="6147" width="9" style="34"/>
    <col min="6148" max="6148" width="3.625" style="34" customWidth="1"/>
    <col min="6149" max="6149" width="10.625" style="34" customWidth="1"/>
    <col min="6150" max="6150" width="4.625" style="34" customWidth="1"/>
    <col min="6151" max="6151" width="7.125" style="34" customWidth="1"/>
    <col min="6152" max="6152" width="30.625" style="34" customWidth="1"/>
    <col min="6153" max="6153" width="4.625" style="34" customWidth="1"/>
    <col min="6154" max="6154" width="3.625" style="34" customWidth="1"/>
    <col min="6155" max="6155" width="4.625" style="34" customWidth="1"/>
    <col min="6156" max="6156" width="30.625" style="34" customWidth="1"/>
    <col min="6157" max="6157" width="3.625" style="34" customWidth="1"/>
    <col min="6158" max="6158" width="10.625" style="34" customWidth="1"/>
    <col min="6159" max="6159" width="4.625" style="34" customWidth="1"/>
    <col min="6160" max="6160" width="7" style="34" customWidth="1"/>
    <col min="6161" max="6161" width="30.625" style="34" customWidth="1"/>
    <col min="6162" max="6162" width="4.75" style="34" customWidth="1"/>
    <col min="6163" max="6163" width="3.625" style="34" customWidth="1"/>
    <col min="6164" max="6164" width="4.625" style="34" customWidth="1"/>
    <col min="6165" max="6165" width="30.625" style="34" customWidth="1"/>
    <col min="6166" max="6403" width="9" style="34"/>
    <col min="6404" max="6404" width="3.625" style="34" customWidth="1"/>
    <col min="6405" max="6405" width="10.625" style="34" customWidth="1"/>
    <col min="6406" max="6406" width="4.625" style="34" customWidth="1"/>
    <col min="6407" max="6407" width="7.125" style="34" customWidth="1"/>
    <col min="6408" max="6408" width="30.625" style="34" customWidth="1"/>
    <col min="6409" max="6409" width="4.625" style="34" customWidth="1"/>
    <col min="6410" max="6410" width="3.625" style="34" customWidth="1"/>
    <col min="6411" max="6411" width="4.625" style="34" customWidth="1"/>
    <col min="6412" max="6412" width="30.625" style="34" customWidth="1"/>
    <col min="6413" max="6413" width="3.625" style="34" customWidth="1"/>
    <col min="6414" max="6414" width="10.625" style="34" customWidth="1"/>
    <col min="6415" max="6415" width="4.625" style="34" customWidth="1"/>
    <col min="6416" max="6416" width="7" style="34" customWidth="1"/>
    <col min="6417" max="6417" width="30.625" style="34" customWidth="1"/>
    <col min="6418" max="6418" width="4.75" style="34" customWidth="1"/>
    <col min="6419" max="6419" width="3.625" style="34" customWidth="1"/>
    <col min="6420" max="6420" width="4.625" style="34" customWidth="1"/>
    <col min="6421" max="6421" width="30.625" style="34" customWidth="1"/>
    <col min="6422" max="6659" width="9" style="34"/>
    <col min="6660" max="6660" width="3.625" style="34" customWidth="1"/>
    <col min="6661" max="6661" width="10.625" style="34" customWidth="1"/>
    <col min="6662" max="6662" width="4.625" style="34" customWidth="1"/>
    <col min="6663" max="6663" width="7.125" style="34" customWidth="1"/>
    <col min="6664" max="6664" width="30.625" style="34" customWidth="1"/>
    <col min="6665" max="6665" width="4.625" style="34" customWidth="1"/>
    <col min="6666" max="6666" width="3.625" style="34" customWidth="1"/>
    <col min="6667" max="6667" width="4.625" style="34" customWidth="1"/>
    <col min="6668" max="6668" width="30.625" style="34" customWidth="1"/>
    <col min="6669" max="6669" width="3.625" style="34" customWidth="1"/>
    <col min="6670" max="6670" width="10.625" style="34" customWidth="1"/>
    <col min="6671" max="6671" width="4.625" style="34" customWidth="1"/>
    <col min="6672" max="6672" width="7" style="34" customWidth="1"/>
    <col min="6673" max="6673" width="30.625" style="34" customWidth="1"/>
    <col min="6674" max="6674" width="4.75" style="34" customWidth="1"/>
    <col min="6675" max="6675" width="3.625" style="34" customWidth="1"/>
    <col min="6676" max="6676" width="4.625" style="34" customWidth="1"/>
    <col min="6677" max="6677" width="30.625" style="34" customWidth="1"/>
    <col min="6678" max="6915" width="9" style="34"/>
    <col min="6916" max="6916" width="3.625" style="34" customWidth="1"/>
    <col min="6917" max="6917" width="10.625" style="34" customWidth="1"/>
    <col min="6918" max="6918" width="4.625" style="34" customWidth="1"/>
    <col min="6919" max="6919" width="7.125" style="34" customWidth="1"/>
    <col min="6920" max="6920" width="30.625" style="34" customWidth="1"/>
    <col min="6921" max="6921" width="4.625" style="34" customWidth="1"/>
    <col min="6922" max="6922" width="3.625" style="34" customWidth="1"/>
    <col min="6923" max="6923" width="4.625" style="34" customWidth="1"/>
    <col min="6924" max="6924" width="30.625" style="34" customWidth="1"/>
    <col min="6925" max="6925" width="3.625" style="34" customWidth="1"/>
    <col min="6926" max="6926" width="10.625" style="34" customWidth="1"/>
    <col min="6927" max="6927" width="4.625" style="34" customWidth="1"/>
    <col min="6928" max="6928" width="7" style="34" customWidth="1"/>
    <col min="6929" max="6929" width="30.625" style="34" customWidth="1"/>
    <col min="6930" max="6930" width="4.75" style="34" customWidth="1"/>
    <col min="6931" max="6931" width="3.625" style="34" customWidth="1"/>
    <col min="6932" max="6932" width="4.625" style="34" customWidth="1"/>
    <col min="6933" max="6933" width="30.625" style="34" customWidth="1"/>
    <col min="6934" max="7171" width="9" style="34"/>
    <col min="7172" max="7172" width="3.625" style="34" customWidth="1"/>
    <col min="7173" max="7173" width="10.625" style="34" customWidth="1"/>
    <col min="7174" max="7174" width="4.625" style="34" customWidth="1"/>
    <col min="7175" max="7175" width="7.125" style="34" customWidth="1"/>
    <col min="7176" max="7176" width="30.625" style="34" customWidth="1"/>
    <col min="7177" max="7177" width="4.625" style="34" customWidth="1"/>
    <col min="7178" max="7178" width="3.625" style="34" customWidth="1"/>
    <col min="7179" max="7179" width="4.625" style="34" customWidth="1"/>
    <col min="7180" max="7180" width="30.625" style="34" customWidth="1"/>
    <col min="7181" max="7181" width="3.625" style="34" customWidth="1"/>
    <col min="7182" max="7182" width="10.625" style="34" customWidth="1"/>
    <col min="7183" max="7183" width="4.625" style="34" customWidth="1"/>
    <col min="7184" max="7184" width="7" style="34" customWidth="1"/>
    <col min="7185" max="7185" width="30.625" style="34" customWidth="1"/>
    <col min="7186" max="7186" width="4.75" style="34" customWidth="1"/>
    <col min="7187" max="7187" width="3.625" style="34" customWidth="1"/>
    <col min="7188" max="7188" width="4.625" style="34" customWidth="1"/>
    <col min="7189" max="7189" width="30.625" style="34" customWidth="1"/>
    <col min="7190" max="7427" width="9" style="34"/>
    <col min="7428" max="7428" width="3.625" style="34" customWidth="1"/>
    <col min="7429" max="7429" width="10.625" style="34" customWidth="1"/>
    <col min="7430" max="7430" width="4.625" style="34" customWidth="1"/>
    <col min="7431" max="7431" width="7.125" style="34" customWidth="1"/>
    <col min="7432" max="7432" width="30.625" style="34" customWidth="1"/>
    <col min="7433" max="7433" width="4.625" style="34" customWidth="1"/>
    <col min="7434" max="7434" width="3.625" style="34" customWidth="1"/>
    <col min="7435" max="7435" width="4.625" style="34" customWidth="1"/>
    <col min="7436" max="7436" width="30.625" style="34" customWidth="1"/>
    <col min="7437" max="7437" width="3.625" style="34" customWidth="1"/>
    <col min="7438" max="7438" width="10.625" style="34" customWidth="1"/>
    <col min="7439" max="7439" width="4.625" style="34" customWidth="1"/>
    <col min="7440" max="7440" width="7" style="34" customWidth="1"/>
    <col min="7441" max="7441" width="30.625" style="34" customWidth="1"/>
    <col min="7442" max="7442" width="4.75" style="34" customWidth="1"/>
    <col min="7443" max="7443" width="3.625" style="34" customWidth="1"/>
    <col min="7444" max="7444" width="4.625" style="34" customWidth="1"/>
    <col min="7445" max="7445" width="30.625" style="34" customWidth="1"/>
    <col min="7446" max="7683" width="9" style="34"/>
    <col min="7684" max="7684" width="3.625" style="34" customWidth="1"/>
    <col min="7685" max="7685" width="10.625" style="34" customWidth="1"/>
    <col min="7686" max="7686" width="4.625" style="34" customWidth="1"/>
    <col min="7687" max="7687" width="7.125" style="34" customWidth="1"/>
    <col min="7688" max="7688" width="30.625" style="34" customWidth="1"/>
    <col min="7689" max="7689" width="4.625" style="34" customWidth="1"/>
    <col min="7690" max="7690" width="3.625" style="34" customWidth="1"/>
    <col min="7691" max="7691" width="4.625" style="34" customWidth="1"/>
    <col min="7692" max="7692" width="30.625" style="34" customWidth="1"/>
    <col min="7693" max="7693" width="3.625" style="34" customWidth="1"/>
    <col min="7694" max="7694" width="10.625" style="34" customWidth="1"/>
    <col min="7695" max="7695" width="4.625" style="34" customWidth="1"/>
    <col min="7696" max="7696" width="7" style="34" customWidth="1"/>
    <col min="7697" max="7697" width="30.625" style="34" customWidth="1"/>
    <col min="7698" max="7698" width="4.75" style="34" customWidth="1"/>
    <col min="7699" max="7699" width="3.625" style="34" customWidth="1"/>
    <col min="7700" max="7700" width="4.625" style="34" customWidth="1"/>
    <col min="7701" max="7701" width="30.625" style="34" customWidth="1"/>
    <col min="7702" max="7939" width="9" style="34"/>
    <col min="7940" max="7940" width="3.625" style="34" customWidth="1"/>
    <col min="7941" max="7941" width="10.625" style="34" customWidth="1"/>
    <col min="7942" max="7942" width="4.625" style="34" customWidth="1"/>
    <col min="7943" max="7943" width="7.125" style="34" customWidth="1"/>
    <col min="7944" max="7944" width="30.625" style="34" customWidth="1"/>
    <col min="7945" max="7945" width="4.625" style="34" customWidth="1"/>
    <col min="7946" max="7946" width="3.625" style="34" customWidth="1"/>
    <col min="7947" max="7947" width="4.625" style="34" customWidth="1"/>
    <col min="7948" max="7948" width="30.625" style="34" customWidth="1"/>
    <col min="7949" max="7949" width="3.625" style="34" customWidth="1"/>
    <col min="7950" max="7950" width="10.625" style="34" customWidth="1"/>
    <col min="7951" max="7951" width="4.625" style="34" customWidth="1"/>
    <col min="7952" max="7952" width="7" style="34" customWidth="1"/>
    <col min="7953" max="7953" width="30.625" style="34" customWidth="1"/>
    <col min="7954" max="7954" width="4.75" style="34" customWidth="1"/>
    <col min="7955" max="7955" width="3.625" style="34" customWidth="1"/>
    <col min="7956" max="7956" width="4.625" style="34" customWidth="1"/>
    <col min="7957" max="7957" width="30.625" style="34" customWidth="1"/>
    <col min="7958" max="8195" width="9" style="34"/>
    <col min="8196" max="8196" width="3.625" style="34" customWidth="1"/>
    <col min="8197" max="8197" width="10.625" style="34" customWidth="1"/>
    <col min="8198" max="8198" width="4.625" style="34" customWidth="1"/>
    <col min="8199" max="8199" width="7.125" style="34" customWidth="1"/>
    <col min="8200" max="8200" width="30.625" style="34" customWidth="1"/>
    <col min="8201" max="8201" width="4.625" style="34" customWidth="1"/>
    <col min="8202" max="8202" width="3.625" style="34" customWidth="1"/>
    <col min="8203" max="8203" width="4.625" style="34" customWidth="1"/>
    <col min="8204" max="8204" width="30.625" style="34" customWidth="1"/>
    <col min="8205" max="8205" width="3.625" style="34" customWidth="1"/>
    <col min="8206" max="8206" width="10.625" style="34" customWidth="1"/>
    <col min="8207" max="8207" width="4.625" style="34" customWidth="1"/>
    <col min="8208" max="8208" width="7" style="34" customWidth="1"/>
    <col min="8209" max="8209" width="30.625" style="34" customWidth="1"/>
    <col min="8210" max="8210" width="4.75" style="34" customWidth="1"/>
    <col min="8211" max="8211" width="3.625" style="34" customWidth="1"/>
    <col min="8212" max="8212" width="4.625" style="34" customWidth="1"/>
    <col min="8213" max="8213" width="30.625" style="34" customWidth="1"/>
    <col min="8214" max="8451" width="9" style="34"/>
    <col min="8452" max="8452" width="3.625" style="34" customWidth="1"/>
    <col min="8453" max="8453" width="10.625" style="34" customWidth="1"/>
    <col min="8454" max="8454" width="4.625" style="34" customWidth="1"/>
    <col min="8455" max="8455" width="7.125" style="34" customWidth="1"/>
    <col min="8456" max="8456" width="30.625" style="34" customWidth="1"/>
    <col min="8457" max="8457" width="4.625" style="34" customWidth="1"/>
    <col min="8458" max="8458" width="3.625" style="34" customWidth="1"/>
    <col min="8459" max="8459" width="4.625" style="34" customWidth="1"/>
    <col min="8460" max="8460" width="30.625" style="34" customWidth="1"/>
    <col min="8461" max="8461" width="3.625" style="34" customWidth="1"/>
    <col min="8462" max="8462" width="10.625" style="34" customWidth="1"/>
    <col min="8463" max="8463" width="4.625" style="34" customWidth="1"/>
    <col min="8464" max="8464" width="7" style="34" customWidth="1"/>
    <col min="8465" max="8465" width="30.625" style="34" customWidth="1"/>
    <col min="8466" max="8466" width="4.75" style="34" customWidth="1"/>
    <col min="8467" max="8467" width="3.625" style="34" customWidth="1"/>
    <col min="8468" max="8468" width="4.625" style="34" customWidth="1"/>
    <col min="8469" max="8469" width="30.625" style="34" customWidth="1"/>
    <col min="8470" max="8707" width="9" style="34"/>
    <col min="8708" max="8708" width="3.625" style="34" customWidth="1"/>
    <col min="8709" max="8709" width="10.625" style="34" customWidth="1"/>
    <col min="8710" max="8710" width="4.625" style="34" customWidth="1"/>
    <col min="8711" max="8711" width="7.125" style="34" customWidth="1"/>
    <col min="8712" max="8712" width="30.625" style="34" customWidth="1"/>
    <col min="8713" max="8713" width="4.625" style="34" customWidth="1"/>
    <col min="8714" max="8714" width="3.625" style="34" customWidth="1"/>
    <col min="8715" max="8715" width="4.625" style="34" customWidth="1"/>
    <col min="8716" max="8716" width="30.625" style="34" customWidth="1"/>
    <col min="8717" max="8717" width="3.625" style="34" customWidth="1"/>
    <col min="8718" max="8718" width="10.625" style="34" customWidth="1"/>
    <col min="8719" max="8719" width="4.625" style="34" customWidth="1"/>
    <col min="8720" max="8720" width="7" style="34" customWidth="1"/>
    <col min="8721" max="8721" width="30.625" style="34" customWidth="1"/>
    <col min="8722" max="8722" width="4.75" style="34" customWidth="1"/>
    <col min="8723" max="8723" width="3.625" style="34" customWidth="1"/>
    <col min="8724" max="8724" width="4.625" style="34" customWidth="1"/>
    <col min="8725" max="8725" width="30.625" style="34" customWidth="1"/>
    <col min="8726" max="8963" width="9" style="34"/>
    <col min="8964" max="8964" width="3.625" style="34" customWidth="1"/>
    <col min="8965" max="8965" width="10.625" style="34" customWidth="1"/>
    <col min="8966" max="8966" width="4.625" style="34" customWidth="1"/>
    <col min="8967" max="8967" width="7.125" style="34" customWidth="1"/>
    <col min="8968" max="8968" width="30.625" style="34" customWidth="1"/>
    <col min="8969" max="8969" width="4.625" style="34" customWidth="1"/>
    <col min="8970" max="8970" width="3.625" style="34" customWidth="1"/>
    <col min="8971" max="8971" width="4.625" style="34" customWidth="1"/>
    <col min="8972" max="8972" width="30.625" style="34" customWidth="1"/>
    <col min="8973" max="8973" width="3.625" style="34" customWidth="1"/>
    <col min="8974" max="8974" width="10.625" style="34" customWidth="1"/>
    <col min="8975" max="8975" width="4.625" style="34" customWidth="1"/>
    <col min="8976" max="8976" width="7" style="34" customWidth="1"/>
    <col min="8977" max="8977" width="30.625" style="34" customWidth="1"/>
    <col min="8978" max="8978" width="4.75" style="34" customWidth="1"/>
    <col min="8979" max="8979" width="3.625" style="34" customWidth="1"/>
    <col min="8980" max="8980" width="4.625" style="34" customWidth="1"/>
    <col min="8981" max="8981" width="30.625" style="34" customWidth="1"/>
    <col min="8982" max="9219" width="9" style="34"/>
    <col min="9220" max="9220" width="3.625" style="34" customWidth="1"/>
    <col min="9221" max="9221" width="10.625" style="34" customWidth="1"/>
    <col min="9222" max="9222" width="4.625" style="34" customWidth="1"/>
    <col min="9223" max="9223" width="7.125" style="34" customWidth="1"/>
    <col min="9224" max="9224" width="30.625" style="34" customWidth="1"/>
    <col min="9225" max="9225" width="4.625" style="34" customWidth="1"/>
    <col min="9226" max="9226" width="3.625" style="34" customWidth="1"/>
    <col min="9227" max="9227" width="4.625" style="34" customWidth="1"/>
    <col min="9228" max="9228" width="30.625" style="34" customWidth="1"/>
    <col min="9229" max="9229" width="3.625" style="34" customWidth="1"/>
    <col min="9230" max="9230" width="10.625" style="34" customWidth="1"/>
    <col min="9231" max="9231" width="4.625" style="34" customWidth="1"/>
    <col min="9232" max="9232" width="7" style="34" customWidth="1"/>
    <col min="9233" max="9233" width="30.625" style="34" customWidth="1"/>
    <col min="9234" max="9234" width="4.75" style="34" customWidth="1"/>
    <col min="9235" max="9235" width="3.625" style="34" customWidth="1"/>
    <col min="9236" max="9236" width="4.625" style="34" customWidth="1"/>
    <col min="9237" max="9237" width="30.625" style="34" customWidth="1"/>
    <col min="9238" max="9475" width="9" style="34"/>
    <col min="9476" max="9476" width="3.625" style="34" customWidth="1"/>
    <col min="9477" max="9477" width="10.625" style="34" customWidth="1"/>
    <col min="9478" max="9478" width="4.625" style="34" customWidth="1"/>
    <col min="9479" max="9479" width="7.125" style="34" customWidth="1"/>
    <col min="9480" max="9480" width="30.625" style="34" customWidth="1"/>
    <col min="9481" max="9481" width="4.625" style="34" customWidth="1"/>
    <col min="9482" max="9482" width="3.625" style="34" customWidth="1"/>
    <col min="9483" max="9483" width="4.625" style="34" customWidth="1"/>
    <col min="9484" max="9484" width="30.625" style="34" customWidth="1"/>
    <col min="9485" max="9485" width="3.625" style="34" customWidth="1"/>
    <col min="9486" max="9486" width="10.625" style="34" customWidth="1"/>
    <col min="9487" max="9487" width="4.625" style="34" customWidth="1"/>
    <col min="9488" max="9488" width="7" style="34" customWidth="1"/>
    <col min="9489" max="9489" width="30.625" style="34" customWidth="1"/>
    <col min="9490" max="9490" width="4.75" style="34" customWidth="1"/>
    <col min="9491" max="9491" width="3.625" style="34" customWidth="1"/>
    <col min="9492" max="9492" width="4.625" style="34" customWidth="1"/>
    <col min="9493" max="9493" width="30.625" style="34" customWidth="1"/>
    <col min="9494" max="9731" width="9" style="34"/>
    <col min="9732" max="9732" width="3.625" style="34" customWidth="1"/>
    <col min="9733" max="9733" width="10.625" style="34" customWidth="1"/>
    <col min="9734" max="9734" width="4.625" style="34" customWidth="1"/>
    <col min="9735" max="9735" width="7.125" style="34" customWidth="1"/>
    <col min="9736" max="9736" width="30.625" style="34" customWidth="1"/>
    <col min="9737" max="9737" width="4.625" style="34" customWidth="1"/>
    <col min="9738" max="9738" width="3.625" style="34" customWidth="1"/>
    <col min="9739" max="9739" width="4.625" style="34" customWidth="1"/>
    <col min="9740" max="9740" width="30.625" style="34" customWidth="1"/>
    <col min="9741" max="9741" width="3.625" style="34" customWidth="1"/>
    <col min="9742" max="9742" width="10.625" style="34" customWidth="1"/>
    <col min="9743" max="9743" width="4.625" style="34" customWidth="1"/>
    <col min="9744" max="9744" width="7" style="34" customWidth="1"/>
    <col min="9745" max="9745" width="30.625" style="34" customWidth="1"/>
    <col min="9746" max="9746" width="4.75" style="34" customWidth="1"/>
    <col min="9747" max="9747" width="3.625" style="34" customWidth="1"/>
    <col min="9748" max="9748" width="4.625" style="34" customWidth="1"/>
    <col min="9749" max="9749" width="30.625" style="34" customWidth="1"/>
    <col min="9750" max="9987" width="9" style="34"/>
    <col min="9988" max="9988" width="3.625" style="34" customWidth="1"/>
    <col min="9989" max="9989" width="10.625" style="34" customWidth="1"/>
    <col min="9990" max="9990" width="4.625" style="34" customWidth="1"/>
    <col min="9991" max="9991" width="7.125" style="34" customWidth="1"/>
    <col min="9992" max="9992" width="30.625" style="34" customWidth="1"/>
    <col min="9993" max="9993" width="4.625" style="34" customWidth="1"/>
    <col min="9994" max="9994" width="3.625" style="34" customWidth="1"/>
    <col min="9995" max="9995" width="4.625" style="34" customWidth="1"/>
    <col min="9996" max="9996" width="30.625" style="34" customWidth="1"/>
    <col min="9997" max="9997" width="3.625" style="34" customWidth="1"/>
    <col min="9998" max="9998" width="10.625" style="34" customWidth="1"/>
    <col min="9999" max="9999" width="4.625" style="34" customWidth="1"/>
    <col min="10000" max="10000" width="7" style="34" customWidth="1"/>
    <col min="10001" max="10001" width="30.625" style="34" customWidth="1"/>
    <col min="10002" max="10002" width="4.75" style="34" customWidth="1"/>
    <col min="10003" max="10003" width="3.625" style="34" customWidth="1"/>
    <col min="10004" max="10004" width="4.625" style="34" customWidth="1"/>
    <col min="10005" max="10005" width="30.625" style="34" customWidth="1"/>
    <col min="10006" max="10243" width="9" style="34"/>
    <col min="10244" max="10244" width="3.625" style="34" customWidth="1"/>
    <col min="10245" max="10245" width="10.625" style="34" customWidth="1"/>
    <col min="10246" max="10246" width="4.625" style="34" customWidth="1"/>
    <col min="10247" max="10247" width="7.125" style="34" customWidth="1"/>
    <col min="10248" max="10248" width="30.625" style="34" customWidth="1"/>
    <col min="10249" max="10249" width="4.625" style="34" customWidth="1"/>
    <col min="10250" max="10250" width="3.625" style="34" customWidth="1"/>
    <col min="10251" max="10251" width="4.625" style="34" customWidth="1"/>
    <col min="10252" max="10252" width="30.625" style="34" customWidth="1"/>
    <col min="10253" max="10253" width="3.625" style="34" customWidth="1"/>
    <col min="10254" max="10254" width="10.625" style="34" customWidth="1"/>
    <col min="10255" max="10255" width="4.625" style="34" customWidth="1"/>
    <col min="10256" max="10256" width="7" style="34" customWidth="1"/>
    <col min="10257" max="10257" width="30.625" style="34" customWidth="1"/>
    <col min="10258" max="10258" width="4.75" style="34" customWidth="1"/>
    <col min="10259" max="10259" width="3.625" style="34" customWidth="1"/>
    <col min="10260" max="10260" width="4.625" style="34" customWidth="1"/>
    <col min="10261" max="10261" width="30.625" style="34" customWidth="1"/>
    <col min="10262" max="10499" width="9" style="34"/>
    <col min="10500" max="10500" width="3.625" style="34" customWidth="1"/>
    <col min="10501" max="10501" width="10.625" style="34" customWidth="1"/>
    <col min="10502" max="10502" width="4.625" style="34" customWidth="1"/>
    <col min="10503" max="10503" width="7.125" style="34" customWidth="1"/>
    <col min="10504" max="10504" width="30.625" style="34" customWidth="1"/>
    <col min="10505" max="10505" width="4.625" style="34" customWidth="1"/>
    <col min="10506" max="10506" width="3.625" style="34" customWidth="1"/>
    <col min="10507" max="10507" width="4.625" style="34" customWidth="1"/>
    <col min="10508" max="10508" width="30.625" style="34" customWidth="1"/>
    <col min="10509" max="10509" width="3.625" style="34" customWidth="1"/>
    <col min="10510" max="10510" width="10.625" style="34" customWidth="1"/>
    <col min="10511" max="10511" width="4.625" style="34" customWidth="1"/>
    <col min="10512" max="10512" width="7" style="34" customWidth="1"/>
    <col min="10513" max="10513" width="30.625" style="34" customWidth="1"/>
    <col min="10514" max="10514" width="4.75" style="34" customWidth="1"/>
    <col min="10515" max="10515" width="3.625" style="34" customWidth="1"/>
    <col min="10516" max="10516" width="4.625" style="34" customWidth="1"/>
    <col min="10517" max="10517" width="30.625" style="34" customWidth="1"/>
    <col min="10518" max="10755" width="9" style="34"/>
    <col min="10756" max="10756" width="3.625" style="34" customWidth="1"/>
    <col min="10757" max="10757" width="10.625" style="34" customWidth="1"/>
    <col min="10758" max="10758" width="4.625" style="34" customWidth="1"/>
    <col min="10759" max="10759" width="7.125" style="34" customWidth="1"/>
    <col min="10760" max="10760" width="30.625" style="34" customWidth="1"/>
    <col min="10761" max="10761" width="4.625" style="34" customWidth="1"/>
    <col min="10762" max="10762" width="3.625" style="34" customWidth="1"/>
    <col min="10763" max="10763" width="4.625" style="34" customWidth="1"/>
    <col min="10764" max="10764" width="30.625" style="34" customWidth="1"/>
    <col min="10765" max="10765" width="3.625" style="34" customWidth="1"/>
    <col min="10766" max="10766" width="10.625" style="34" customWidth="1"/>
    <col min="10767" max="10767" width="4.625" style="34" customWidth="1"/>
    <col min="10768" max="10768" width="7" style="34" customWidth="1"/>
    <col min="10769" max="10769" width="30.625" style="34" customWidth="1"/>
    <col min="10770" max="10770" width="4.75" style="34" customWidth="1"/>
    <col min="10771" max="10771" width="3.625" style="34" customWidth="1"/>
    <col min="10772" max="10772" width="4.625" style="34" customWidth="1"/>
    <col min="10773" max="10773" width="30.625" style="34" customWidth="1"/>
    <col min="10774" max="11011" width="9" style="34"/>
    <col min="11012" max="11012" width="3.625" style="34" customWidth="1"/>
    <col min="11013" max="11013" width="10.625" style="34" customWidth="1"/>
    <col min="11014" max="11014" width="4.625" style="34" customWidth="1"/>
    <col min="11015" max="11015" width="7.125" style="34" customWidth="1"/>
    <col min="11016" max="11016" width="30.625" style="34" customWidth="1"/>
    <col min="11017" max="11017" width="4.625" style="34" customWidth="1"/>
    <col min="11018" max="11018" width="3.625" style="34" customWidth="1"/>
    <col min="11019" max="11019" width="4.625" style="34" customWidth="1"/>
    <col min="11020" max="11020" width="30.625" style="34" customWidth="1"/>
    <col min="11021" max="11021" width="3.625" style="34" customWidth="1"/>
    <col min="11022" max="11022" width="10.625" style="34" customWidth="1"/>
    <col min="11023" max="11023" width="4.625" style="34" customWidth="1"/>
    <col min="11024" max="11024" width="7" style="34" customWidth="1"/>
    <col min="11025" max="11025" width="30.625" style="34" customWidth="1"/>
    <col min="11026" max="11026" width="4.75" style="34" customWidth="1"/>
    <col min="11027" max="11027" width="3.625" style="34" customWidth="1"/>
    <col min="11028" max="11028" width="4.625" style="34" customWidth="1"/>
    <col min="11029" max="11029" width="30.625" style="34" customWidth="1"/>
    <col min="11030" max="11267" width="9" style="34"/>
    <col min="11268" max="11268" width="3.625" style="34" customWidth="1"/>
    <col min="11269" max="11269" width="10.625" style="34" customWidth="1"/>
    <col min="11270" max="11270" width="4.625" style="34" customWidth="1"/>
    <col min="11271" max="11271" width="7.125" style="34" customWidth="1"/>
    <col min="11272" max="11272" width="30.625" style="34" customWidth="1"/>
    <col min="11273" max="11273" width="4.625" style="34" customWidth="1"/>
    <col min="11274" max="11274" width="3.625" style="34" customWidth="1"/>
    <col min="11275" max="11275" width="4.625" style="34" customWidth="1"/>
    <col min="11276" max="11276" width="30.625" style="34" customWidth="1"/>
    <col min="11277" max="11277" width="3.625" style="34" customWidth="1"/>
    <col min="11278" max="11278" width="10.625" style="34" customWidth="1"/>
    <col min="11279" max="11279" width="4.625" style="34" customWidth="1"/>
    <col min="11280" max="11280" width="7" style="34" customWidth="1"/>
    <col min="11281" max="11281" width="30.625" style="34" customWidth="1"/>
    <col min="11282" max="11282" width="4.75" style="34" customWidth="1"/>
    <col min="11283" max="11283" width="3.625" style="34" customWidth="1"/>
    <col min="11284" max="11284" width="4.625" style="34" customWidth="1"/>
    <col min="11285" max="11285" width="30.625" style="34" customWidth="1"/>
    <col min="11286" max="11523" width="9" style="34"/>
    <col min="11524" max="11524" width="3.625" style="34" customWidth="1"/>
    <col min="11525" max="11525" width="10.625" style="34" customWidth="1"/>
    <col min="11526" max="11526" width="4.625" style="34" customWidth="1"/>
    <col min="11527" max="11527" width="7.125" style="34" customWidth="1"/>
    <col min="11528" max="11528" width="30.625" style="34" customWidth="1"/>
    <col min="11529" max="11529" width="4.625" style="34" customWidth="1"/>
    <col min="11530" max="11530" width="3.625" style="34" customWidth="1"/>
    <col min="11531" max="11531" width="4.625" style="34" customWidth="1"/>
    <col min="11532" max="11532" width="30.625" style="34" customWidth="1"/>
    <col min="11533" max="11533" width="3.625" style="34" customWidth="1"/>
    <col min="11534" max="11534" width="10.625" style="34" customWidth="1"/>
    <col min="11535" max="11535" width="4.625" style="34" customWidth="1"/>
    <col min="11536" max="11536" width="7" style="34" customWidth="1"/>
    <col min="11537" max="11537" width="30.625" style="34" customWidth="1"/>
    <col min="11538" max="11538" width="4.75" style="34" customWidth="1"/>
    <col min="11539" max="11539" width="3.625" style="34" customWidth="1"/>
    <col min="11540" max="11540" width="4.625" style="34" customWidth="1"/>
    <col min="11541" max="11541" width="30.625" style="34" customWidth="1"/>
    <col min="11542" max="11779" width="9" style="34"/>
    <col min="11780" max="11780" width="3.625" style="34" customWidth="1"/>
    <col min="11781" max="11781" width="10.625" style="34" customWidth="1"/>
    <col min="11782" max="11782" width="4.625" style="34" customWidth="1"/>
    <col min="11783" max="11783" width="7.125" style="34" customWidth="1"/>
    <col min="11784" max="11784" width="30.625" style="34" customWidth="1"/>
    <col min="11785" max="11785" width="4.625" style="34" customWidth="1"/>
    <col min="11786" max="11786" width="3.625" style="34" customWidth="1"/>
    <col min="11787" max="11787" width="4.625" style="34" customWidth="1"/>
    <col min="11788" max="11788" width="30.625" style="34" customWidth="1"/>
    <col min="11789" max="11789" width="3.625" style="34" customWidth="1"/>
    <col min="11790" max="11790" width="10.625" style="34" customWidth="1"/>
    <col min="11791" max="11791" width="4.625" style="34" customWidth="1"/>
    <col min="11792" max="11792" width="7" style="34" customWidth="1"/>
    <col min="11793" max="11793" width="30.625" style="34" customWidth="1"/>
    <col min="11794" max="11794" width="4.75" style="34" customWidth="1"/>
    <col min="11795" max="11795" width="3.625" style="34" customWidth="1"/>
    <col min="11796" max="11796" width="4.625" style="34" customWidth="1"/>
    <col min="11797" max="11797" width="30.625" style="34" customWidth="1"/>
    <col min="11798" max="12035" width="9" style="34"/>
    <col min="12036" max="12036" width="3.625" style="34" customWidth="1"/>
    <col min="12037" max="12037" width="10.625" style="34" customWidth="1"/>
    <col min="12038" max="12038" width="4.625" style="34" customWidth="1"/>
    <col min="12039" max="12039" width="7.125" style="34" customWidth="1"/>
    <col min="12040" max="12040" width="30.625" style="34" customWidth="1"/>
    <col min="12041" max="12041" width="4.625" style="34" customWidth="1"/>
    <col min="12042" max="12042" width="3.625" style="34" customWidth="1"/>
    <col min="12043" max="12043" width="4.625" style="34" customWidth="1"/>
    <col min="12044" max="12044" width="30.625" style="34" customWidth="1"/>
    <col min="12045" max="12045" width="3.625" style="34" customWidth="1"/>
    <col min="12046" max="12046" width="10.625" style="34" customWidth="1"/>
    <col min="12047" max="12047" width="4.625" style="34" customWidth="1"/>
    <col min="12048" max="12048" width="7" style="34" customWidth="1"/>
    <col min="12049" max="12049" width="30.625" style="34" customWidth="1"/>
    <col min="12050" max="12050" width="4.75" style="34" customWidth="1"/>
    <col min="12051" max="12051" width="3.625" style="34" customWidth="1"/>
    <col min="12052" max="12052" width="4.625" style="34" customWidth="1"/>
    <col min="12053" max="12053" width="30.625" style="34" customWidth="1"/>
    <col min="12054" max="12291" width="9" style="34"/>
    <col min="12292" max="12292" width="3.625" style="34" customWidth="1"/>
    <col min="12293" max="12293" width="10.625" style="34" customWidth="1"/>
    <col min="12294" max="12294" width="4.625" style="34" customWidth="1"/>
    <col min="12295" max="12295" width="7.125" style="34" customWidth="1"/>
    <col min="12296" max="12296" width="30.625" style="34" customWidth="1"/>
    <col min="12297" max="12297" width="4.625" style="34" customWidth="1"/>
    <col min="12298" max="12298" width="3.625" style="34" customWidth="1"/>
    <col min="12299" max="12299" width="4.625" style="34" customWidth="1"/>
    <col min="12300" max="12300" width="30.625" style="34" customWidth="1"/>
    <col min="12301" max="12301" width="3.625" style="34" customWidth="1"/>
    <col min="12302" max="12302" width="10.625" style="34" customWidth="1"/>
    <col min="12303" max="12303" width="4.625" style="34" customWidth="1"/>
    <col min="12304" max="12304" width="7" style="34" customWidth="1"/>
    <col min="12305" max="12305" width="30.625" style="34" customWidth="1"/>
    <col min="12306" max="12306" width="4.75" style="34" customWidth="1"/>
    <col min="12307" max="12307" width="3.625" style="34" customWidth="1"/>
    <col min="12308" max="12308" width="4.625" style="34" customWidth="1"/>
    <col min="12309" max="12309" width="30.625" style="34" customWidth="1"/>
    <col min="12310" max="12547" width="9" style="34"/>
    <col min="12548" max="12548" width="3.625" style="34" customWidth="1"/>
    <col min="12549" max="12549" width="10.625" style="34" customWidth="1"/>
    <col min="12550" max="12550" width="4.625" style="34" customWidth="1"/>
    <col min="12551" max="12551" width="7.125" style="34" customWidth="1"/>
    <col min="12552" max="12552" width="30.625" style="34" customWidth="1"/>
    <col min="12553" max="12553" width="4.625" style="34" customWidth="1"/>
    <col min="12554" max="12554" width="3.625" style="34" customWidth="1"/>
    <col min="12555" max="12555" width="4.625" style="34" customWidth="1"/>
    <col min="12556" max="12556" width="30.625" style="34" customWidth="1"/>
    <col min="12557" max="12557" width="3.625" style="34" customWidth="1"/>
    <col min="12558" max="12558" width="10.625" style="34" customWidth="1"/>
    <col min="12559" max="12559" width="4.625" style="34" customWidth="1"/>
    <col min="12560" max="12560" width="7" style="34" customWidth="1"/>
    <col min="12561" max="12561" width="30.625" style="34" customWidth="1"/>
    <col min="12562" max="12562" width="4.75" style="34" customWidth="1"/>
    <col min="12563" max="12563" width="3.625" style="34" customWidth="1"/>
    <col min="12564" max="12564" width="4.625" style="34" customWidth="1"/>
    <col min="12565" max="12565" width="30.625" style="34" customWidth="1"/>
    <col min="12566" max="12803" width="9" style="34"/>
    <col min="12804" max="12804" width="3.625" style="34" customWidth="1"/>
    <col min="12805" max="12805" width="10.625" style="34" customWidth="1"/>
    <col min="12806" max="12806" width="4.625" style="34" customWidth="1"/>
    <col min="12807" max="12807" width="7.125" style="34" customWidth="1"/>
    <col min="12808" max="12808" width="30.625" style="34" customWidth="1"/>
    <col min="12809" max="12809" width="4.625" style="34" customWidth="1"/>
    <col min="12810" max="12810" width="3.625" style="34" customWidth="1"/>
    <col min="12811" max="12811" width="4.625" style="34" customWidth="1"/>
    <col min="12812" max="12812" width="30.625" style="34" customWidth="1"/>
    <col min="12813" max="12813" width="3.625" style="34" customWidth="1"/>
    <col min="12814" max="12814" width="10.625" style="34" customWidth="1"/>
    <col min="12815" max="12815" width="4.625" style="34" customWidth="1"/>
    <col min="12816" max="12816" width="7" style="34" customWidth="1"/>
    <col min="12817" max="12817" width="30.625" style="34" customWidth="1"/>
    <col min="12818" max="12818" width="4.75" style="34" customWidth="1"/>
    <col min="12819" max="12819" width="3.625" style="34" customWidth="1"/>
    <col min="12820" max="12820" width="4.625" style="34" customWidth="1"/>
    <col min="12821" max="12821" width="30.625" style="34" customWidth="1"/>
    <col min="12822" max="13059" width="9" style="34"/>
    <col min="13060" max="13060" width="3.625" style="34" customWidth="1"/>
    <col min="13061" max="13061" width="10.625" style="34" customWidth="1"/>
    <col min="13062" max="13062" width="4.625" style="34" customWidth="1"/>
    <col min="13063" max="13063" width="7.125" style="34" customWidth="1"/>
    <col min="13064" max="13064" width="30.625" style="34" customWidth="1"/>
    <col min="13065" max="13065" width="4.625" style="34" customWidth="1"/>
    <col min="13066" max="13066" width="3.625" style="34" customWidth="1"/>
    <col min="13067" max="13067" width="4.625" style="34" customWidth="1"/>
    <col min="13068" max="13068" width="30.625" style="34" customWidth="1"/>
    <col min="13069" max="13069" width="3.625" style="34" customWidth="1"/>
    <col min="13070" max="13070" width="10.625" style="34" customWidth="1"/>
    <col min="13071" max="13071" width="4.625" style="34" customWidth="1"/>
    <col min="13072" max="13072" width="7" style="34" customWidth="1"/>
    <col min="13073" max="13073" width="30.625" style="34" customWidth="1"/>
    <col min="13074" max="13074" width="4.75" style="34" customWidth="1"/>
    <col min="13075" max="13075" width="3.625" style="34" customWidth="1"/>
    <col min="13076" max="13076" width="4.625" style="34" customWidth="1"/>
    <col min="13077" max="13077" width="30.625" style="34" customWidth="1"/>
    <col min="13078" max="13315" width="9" style="34"/>
    <col min="13316" max="13316" width="3.625" style="34" customWidth="1"/>
    <col min="13317" max="13317" width="10.625" style="34" customWidth="1"/>
    <col min="13318" max="13318" width="4.625" style="34" customWidth="1"/>
    <col min="13319" max="13319" width="7.125" style="34" customWidth="1"/>
    <col min="13320" max="13320" width="30.625" style="34" customWidth="1"/>
    <col min="13321" max="13321" width="4.625" style="34" customWidth="1"/>
    <col min="13322" max="13322" width="3.625" style="34" customWidth="1"/>
    <col min="13323" max="13323" width="4.625" style="34" customWidth="1"/>
    <col min="13324" max="13324" width="30.625" style="34" customWidth="1"/>
    <col min="13325" max="13325" width="3.625" style="34" customWidth="1"/>
    <col min="13326" max="13326" width="10.625" style="34" customWidth="1"/>
    <col min="13327" max="13327" width="4.625" style="34" customWidth="1"/>
    <col min="13328" max="13328" width="7" style="34" customWidth="1"/>
    <col min="13329" max="13329" width="30.625" style="34" customWidth="1"/>
    <col min="13330" max="13330" width="4.75" style="34" customWidth="1"/>
    <col min="13331" max="13331" width="3.625" style="34" customWidth="1"/>
    <col min="13332" max="13332" width="4.625" style="34" customWidth="1"/>
    <col min="13333" max="13333" width="30.625" style="34" customWidth="1"/>
    <col min="13334" max="13571" width="9" style="34"/>
    <col min="13572" max="13572" width="3.625" style="34" customWidth="1"/>
    <col min="13573" max="13573" width="10.625" style="34" customWidth="1"/>
    <col min="13574" max="13574" width="4.625" style="34" customWidth="1"/>
    <col min="13575" max="13575" width="7.125" style="34" customWidth="1"/>
    <col min="13576" max="13576" width="30.625" style="34" customWidth="1"/>
    <col min="13577" max="13577" width="4.625" style="34" customWidth="1"/>
    <col min="13578" max="13578" width="3.625" style="34" customWidth="1"/>
    <col min="13579" max="13579" width="4.625" style="34" customWidth="1"/>
    <col min="13580" max="13580" width="30.625" style="34" customWidth="1"/>
    <col min="13581" max="13581" width="3.625" style="34" customWidth="1"/>
    <col min="13582" max="13582" width="10.625" style="34" customWidth="1"/>
    <col min="13583" max="13583" width="4.625" style="34" customWidth="1"/>
    <col min="13584" max="13584" width="7" style="34" customWidth="1"/>
    <col min="13585" max="13585" width="30.625" style="34" customWidth="1"/>
    <col min="13586" max="13586" width="4.75" style="34" customWidth="1"/>
    <col min="13587" max="13587" width="3.625" style="34" customWidth="1"/>
    <col min="13588" max="13588" width="4.625" style="34" customWidth="1"/>
    <col min="13589" max="13589" width="30.625" style="34" customWidth="1"/>
    <col min="13590" max="13827" width="9" style="34"/>
    <col min="13828" max="13828" width="3.625" style="34" customWidth="1"/>
    <col min="13829" max="13829" width="10.625" style="34" customWidth="1"/>
    <col min="13830" max="13830" width="4.625" style="34" customWidth="1"/>
    <col min="13831" max="13831" width="7.125" style="34" customWidth="1"/>
    <col min="13832" max="13832" width="30.625" style="34" customWidth="1"/>
    <col min="13833" max="13833" width="4.625" style="34" customWidth="1"/>
    <col min="13834" max="13834" width="3.625" style="34" customWidth="1"/>
    <col min="13835" max="13835" width="4.625" style="34" customWidth="1"/>
    <col min="13836" max="13836" width="30.625" style="34" customWidth="1"/>
    <col min="13837" max="13837" width="3.625" style="34" customWidth="1"/>
    <col min="13838" max="13838" width="10.625" style="34" customWidth="1"/>
    <col min="13839" max="13839" width="4.625" style="34" customWidth="1"/>
    <col min="13840" max="13840" width="7" style="34" customWidth="1"/>
    <col min="13841" max="13841" width="30.625" style="34" customWidth="1"/>
    <col min="13842" max="13842" width="4.75" style="34" customWidth="1"/>
    <col min="13843" max="13843" width="3.625" style="34" customWidth="1"/>
    <col min="13844" max="13844" width="4.625" style="34" customWidth="1"/>
    <col min="13845" max="13845" width="30.625" style="34" customWidth="1"/>
    <col min="13846" max="14083" width="9" style="34"/>
    <col min="14084" max="14084" width="3.625" style="34" customWidth="1"/>
    <col min="14085" max="14085" width="10.625" style="34" customWidth="1"/>
    <col min="14086" max="14086" width="4.625" style="34" customWidth="1"/>
    <col min="14087" max="14087" width="7.125" style="34" customWidth="1"/>
    <col min="14088" max="14088" width="30.625" style="34" customWidth="1"/>
    <col min="14089" max="14089" width="4.625" style="34" customWidth="1"/>
    <col min="14090" max="14090" width="3.625" style="34" customWidth="1"/>
    <col min="14091" max="14091" width="4.625" style="34" customWidth="1"/>
    <col min="14092" max="14092" width="30.625" style="34" customWidth="1"/>
    <col min="14093" max="14093" width="3.625" style="34" customWidth="1"/>
    <col min="14094" max="14094" width="10.625" style="34" customWidth="1"/>
    <col min="14095" max="14095" width="4.625" style="34" customWidth="1"/>
    <col min="14096" max="14096" width="7" style="34" customWidth="1"/>
    <col min="14097" max="14097" width="30.625" style="34" customWidth="1"/>
    <col min="14098" max="14098" width="4.75" style="34" customWidth="1"/>
    <col min="14099" max="14099" width="3.625" style="34" customWidth="1"/>
    <col min="14100" max="14100" width="4.625" style="34" customWidth="1"/>
    <col min="14101" max="14101" width="30.625" style="34" customWidth="1"/>
    <col min="14102" max="14339" width="9" style="34"/>
    <col min="14340" max="14340" width="3.625" style="34" customWidth="1"/>
    <col min="14341" max="14341" width="10.625" style="34" customWidth="1"/>
    <col min="14342" max="14342" width="4.625" style="34" customWidth="1"/>
    <col min="14343" max="14343" width="7.125" style="34" customWidth="1"/>
    <col min="14344" max="14344" width="30.625" style="34" customWidth="1"/>
    <col min="14345" max="14345" width="4.625" style="34" customWidth="1"/>
    <col min="14346" max="14346" width="3.625" style="34" customWidth="1"/>
    <col min="14347" max="14347" width="4.625" style="34" customWidth="1"/>
    <col min="14348" max="14348" width="30.625" style="34" customWidth="1"/>
    <col min="14349" max="14349" width="3.625" style="34" customWidth="1"/>
    <col min="14350" max="14350" width="10.625" style="34" customWidth="1"/>
    <col min="14351" max="14351" width="4.625" style="34" customWidth="1"/>
    <col min="14352" max="14352" width="7" style="34" customWidth="1"/>
    <col min="14353" max="14353" width="30.625" style="34" customWidth="1"/>
    <col min="14354" max="14354" width="4.75" style="34" customWidth="1"/>
    <col min="14355" max="14355" width="3.625" style="34" customWidth="1"/>
    <col min="14356" max="14356" width="4.625" style="34" customWidth="1"/>
    <col min="14357" max="14357" width="30.625" style="34" customWidth="1"/>
    <col min="14358" max="14595" width="9" style="34"/>
    <col min="14596" max="14596" width="3.625" style="34" customWidth="1"/>
    <col min="14597" max="14597" width="10.625" style="34" customWidth="1"/>
    <col min="14598" max="14598" width="4.625" style="34" customWidth="1"/>
    <col min="14599" max="14599" width="7.125" style="34" customWidth="1"/>
    <col min="14600" max="14600" width="30.625" style="34" customWidth="1"/>
    <col min="14601" max="14601" width="4.625" style="34" customWidth="1"/>
    <col min="14602" max="14602" width="3.625" style="34" customWidth="1"/>
    <col min="14603" max="14603" width="4.625" style="34" customWidth="1"/>
    <col min="14604" max="14604" width="30.625" style="34" customWidth="1"/>
    <col min="14605" max="14605" width="3.625" style="34" customWidth="1"/>
    <col min="14606" max="14606" width="10.625" style="34" customWidth="1"/>
    <col min="14607" max="14607" width="4.625" style="34" customWidth="1"/>
    <col min="14608" max="14608" width="7" style="34" customWidth="1"/>
    <col min="14609" max="14609" width="30.625" style="34" customWidth="1"/>
    <col min="14610" max="14610" width="4.75" style="34" customWidth="1"/>
    <col min="14611" max="14611" width="3.625" style="34" customWidth="1"/>
    <col min="14612" max="14612" width="4.625" style="34" customWidth="1"/>
    <col min="14613" max="14613" width="30.625" style="34" customWidth="1"/>
    <col min="14614" max="14851" width="9" style="34"/>
    <col min="14852" max="14852" width="3.625" style="34" customWidth="1"/>
    <col min="14853" max="14853" width="10.625" style="34" customWidth="1"/>
    <col min="14854" max="14854" width="4.625" style="34" customWidth="1"/>
    <col min="14855" max="14855" width="7.125" style="34" customWidth="1"/>
    <col min="14856" max="14856" width="30.625" style="34" customWidth="1"/>
    <col min="14857" max="14857" width="4.625" style="34" customWidth="1"/>
    <col min="14858" max="14858" width="3.625" style="34" customWidth="1"/>
    <col min="14859" max="14859" width="4.625" style="34" customWidth="1"/>
    <col min="14860" max="14860" width="30.625" style="34" customWidth="1"/>
    <col min="14861" max="14861" width="3.625" style="34" customWidth="1"/>
    <col min="14862" max="14862" width="10.625" style="34" customWidth="1"/>
    <col min="14863" max="14863" width="4.625" style="34" customWidth="1"/>
    <col min="14864" max="14864" width="7" style="34" customWidth="1"/>
    <col min="14865" max="14865" width="30.625" style="34" customWidth="1"/>
    <col min="14866" max="14866" width="4.75" style="34" customWidth="1"/>
    <col min="14867" max="14867" width="3.625" style="34" customWidth="1"/>
    <col min="14868" max="14868" width="4.625" style="34" customWidth="1"/>
    <col min="14869" max="14869" width="30.625" style="34" customWidth="1"/>
    <col min="14870" max="15107" width="9" style="34"/>
    <col min="15108" max="15108" width="3.625" style="34" customWidth="1"/>
    <col min="15109" max="15109" width="10.625" style="34" customWidth="1"/>
    <col min="15110" max="15110" width="4.625" style="34" customWidth="1"/>
    <col min="15111" max="15111" width="7.125" style="34" customWidth="1"/>
    <col min="15112" max="15112" width="30.625" style="34" customWidth="1"/>
    <col min="15113" max="15113" width="4.625" style="34" customWidth="1"/>
    <col min="15114" max="15114" width="3.625" style="34" customWidth="1"/>
    <col min="15115" max="15115" width="4.625" style="34" customWidth="1"/>
    <col min="15116" max="15116" width="30.625" style="34" customWidth="1"/>
    <col min="15117" max="15117" width="3.625" style="34" customWidth="1"/>
    <col min="15118" max="15118" width="10.625" style="34" customWidth="1"/>
    <col min="15119" max="15119" width="4.625" style="34" customWidth="1"/>
    <col min="15120" max="15120" width="7" style="34" customWidth="1"/>
    <col min="15121" max="15121" width="30.625" style="34" customWidth="1"/>
    <col min="15122" max="15122" width="4.75" style="34" customWidth="1"/>
    <col min="15123" max="15123" width="3.625" style="34" customWidth="1"/>
    <col min="15124" max="15124" width="4.625" style="34" customWidth="1"/>
    <col min="15125" max="15125" width="30.625" style="34" customWidth="1"/>
    <col min="15126" max="15363" width="9" style="34"/>
    <col min="15364" max="15364" width="3.625" style="34" customWidth="1"/>
    <col min="15365" max="15365" width="10.625" style="34" customWidth="1"/>
    <col min="15366" max="15366" width="4.625" style="34" customWidth="1"/>
    <col min="15367" max="15367" width="7.125" style="34" customWidth="1"/>
    <col min="15368" max="15368" width="30.625" style="34" customWidth="1"/>
    <col min="15369" max="15369" width="4.625" style="34" customWidth="1"/>
    <col min="15370" max="15370" width="3.625" style="34" customWidth="1"/>
    <col min="15371" max="15371" width="4.625" style="34" customWidth="1"/>
    <col min="15372" max="15372" width="30.625" style="34" customWidth="1"/>
    <col min="15373" max="15373" width="3.625" style="34" customWidth="1"/>
    <col min="15374" max="15374" width="10.625" style="34" customWidth="1"/>
    <col min="15375" max="15375" width="4.625" style="34" customWidth="1"/>
    <col min="15376" max="15376" width="7" style="34" customWidth="1"/>
    <col min="15377" max="15377" width="30.625" style="34" customWidth="1"/>
    <col min="15378" max="15378" width="4.75" style="34" customWidth="1"/>
    <col min="15379" max="15379" width="3.625" style="34" customWidth="1"/>
    <col min="15380" max="15380" width="4.625" style="34" customWidth="1"/>
    <col min="15381" max="15381" width="30.625" style="34" customWidth="1"/>
    <col min="15382" max="15619" width="9" style="34"/>
    <col min="15620" max="15620" width="3.625" style="34" customWidth="1"/>
    <col min="15621" max="15621" width="10.625" style="34" customWidth="1"/>
    <col min="15622" max="15622" width="4.625" style="34" customWidth="1"/>
    <col min="15623" max="15623" width="7.125" style="34" customWidth="1"/>
    <col min="15624" max="15624" width="30.625" style="34" customWidth="1"/>
    <col min="15625" max="15625" width="4.625" style="34" customWidth="1"/>
    <col min="15626" max="15626" width="3.625" style="34" customWidth="1"/>
    <col min="15627" max="15627" width="4.625" style="34" customWidth="1"/>
    <col min="15628" max="15628" width="30.625" style="34" customWidth="1"/>
    <col min="15629" max="15629" width="3.625" style="34" customWidth="1"/>
    <col min="15630" max="15630" width="10.625" style="34" customWidth="1"/>
    <col min="15631" max="15631" width="4.625" style="34" customWidth="1"/>
    <col min="15632" max="15632" width="7" style="34" customWidth="1"/>
    <col min="15633" max="15633" width="30.625" style="34" customWidth="1"/>
    <col min="15634" max="15634" width="4.75" style="34" customWidth="1"/>
    <col min="15635" max="15635" width="3.625" style="34" customWidth="1"/>
    <col min="15636" max="15636" width="4.625" style="34" customWidth="1"/>
    <col min="15637" max="15637" width="30.625" style="34" customWidth="1"/>
    <col min="15638" max="15875" width="9" style="34"/>
    <col min="15876" max="15876" width="3.625" style="34" customWidth="1"/>
    <col min="15877" max="15877" width="10.625" style="34" customWidth="1"/>
    <col min="15878" max="15878" width="4.625" style="34" customWidth="1"/>
    <col min="15879" max="15879" width="7.125" style="34" customWidth="1"/>
    <col min="15880" max="15880" width="30.625" style="34" customWidth="1"/>
    <col min="15881" max="15881" width="4.625" style="34" customWidth="1"/>
    <col min="15882" max="15882" width="3.625" style="34" customWidth="1"/>
    <col min="15883" max="15883" width="4.625" style="34" customWidth="1"/>
    <col min="15884" max="15884" width="30.625" style="34" customWidth="1"/>
    <col min="15885" max="15885" width="3.625" style="34" customWidth="1"/>
    <col min="15886" max="15886" width="10.625" style="34" customWidth="1"/>
    <col min="15887" max="15887" width="4.625" style="34" customWidth="1"/>
    <col min="15888" max="15888" width="7" style="34" customWidth="1"/>
    <col min="15889" max="15889" width="30.625" style="34" customWidth="1"/>
    <col min="15890" max="15890" width="4.75" style="34" customWidth="1"/>
    <col min="15891" max="15891" width="3.625" style="34" customWidth="1"/>
    <col min="15892" max="15892" width="4.625" style="34" customWidth="1"/>
    <col min="15893" max="15893" width="30.625" style="34" customWidth="1"/>
    <col min="15894" max="16131" width="9" style="34"/>
    <col min="16132" max="16132" width="3.625" style="34" customWidth="1"/>
    <col min="16133" max="16133" width="10.625" style="34" customWidth="1"/>
    <col min="16134" max="16134" width="4.625" style="34" customWidth="1"/>
    <col min="16135" max="16135" width="7.125" style="34" customWidth="1"/>
    <col min="16136" max="16136" width="30.625" style="34" customWidth="1"/>
    <col min="16137" max="16137" width="4.625" style="34" customWidth="1"/>
    <col min="16138" max="16138" width="3.625" style="34" customWidth="1"/>
    <col min="16139" max="16139" width="4.625" style="34" customWidth="1"/>
    <col min="16140" max="16140" width="30.625" style="34" customWidth="1"/>
    <col min="16141" max="16141" width="3.625" style="34" customWidth="1"/>
    <col min="16142" max="16142" width="10.625" style="34" customWidth="1"/>
    <col min="16143" max="16143" width="4.625" style="34" customWidth="1"/>
    <col min="16144" max="16144" width="7" style="34" customWidth="1"/>
    <col min="16145" max="16145" width="30.625" style="34" customWidth="1"/>
    <col min="16146" max="16146" width="4.75" style="34" customWidth="1"/>
    <col min="16147" max="16147" width="3.625" style="34" customWidth="1"/>
    <col min="16148" max="16148" width="4.625" style="34" customWidth="1"/>
    <col min="16149" max="16149" width="30.625" style="34" customWidth="1"/>
    <col min="16150" max="16384" width="9" style="34"/>
  </cols>
  <sheetData>
    <row r="1" spans="1:21" ht="18" customHeight="1">
      <c r="A1" s="200" t="s">
        <v>64</v>
      </c>
      <c r="B1" s="200"/>
      <c r="C1" s="200"/>
      <c r="D1" s="200"/>
      <c r="E1" s="200"/>
      <c r="F1" s="200"/>
      <c r="G1" s="200"/>
      <c r="H1" s="200"/>
      <c r="I1" s="200"/>
      <c r="J1" s="200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</row>
    <row r="2" spans="1:21" ht="1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L2" s="35"/>
      <c r="M2" s="36"/>
      <c r="N2" s="36"/>
      <c r="O2" s="36"/>
      <c r="P2" s="36"/>
      <c r="Q2" s="36"/>
      <c r="R2" s="36"/>
      <c r="S2" s="36"/>
      <c r="T2" s="36"/>
      <c r="U2" s="36"/>
    </row>
    <row r="3" spans="1:21" ht="15" customHeight="1">
      <c r="A3" s="197" t="s">
        <v>65</v>
      </c>
      <c r="B3" s="198"/>
      <c r="C3" s="198"/>
      <c r="D3" s="198"/>
      <c r="E3" s="197" t="s">
        <v>66</v>
      </c>
      <c r="F3" s="197"/>
      <c r="G3" s="197"/>
      <c r="H3" s="197"/>
      <c r="I3" s="197"/>
      <c r="J3" s="197"/>
      <c r="L3" s="199" t="s">
        <v>67</v>
      </c>
      <c r="M3" s="198"/>
      <c r="N3" s="198"/>
      <c r="O3" s="198"/>
      <c r="P3" s="197" t="s">
        <v>66</v>
      </c>
      <c r="Q3" s="197"/>
      <c r="R3" s="197"/>
      <c r="S3" s="197"/>
      <c r="T3" s="197"/>
      <c r="U3" s="197"/>
    </row>
    <row r="4" spans="1:21" ht="18" customHeight="1">
      <c r="A4" s="79"/>
      <c r="B4" s="80" t="s">
        <v>0</v>
      </c>
      <c r="C4" s="80" t="s">
        <v>1</v>
      </c>
      <c r="D4" s="80" t="s">
        <v>68</v>
      </c>
      <c r="E4" s="81" t="s">
        <v>69</v>
      </c>
      <c r="F4" s="80"/>
      <c r="G4" s="81" t="s">
        <v>2</v>
      </c>
      <c r="H4" s="80"/>
      <c r="I4" s="80" t="s">
        <v>70</v>
      </c>
      <c r="J4" s="82" t="s">
        <v>69</v>
      </c>
      <c r="L4" s="79"/>
      <c r="M4" s="80" t="s">
        <v>0</v>
      </c>
      <c r="N4" s="80" t="s">
        <v>1</v>
      </c>
      <c r="O4" s="80" t="s">
        <v>68</v>
      </c>
      <c r="P4" s="81" t="s">
        <v>69</v>
      </c>
      <c r="Q4" s="80"/>
      <c r="R4" s="81" t="s">
        <v>2</v>
      </c>
      <c r="S4" s="80"/>
      <c r="T4" s="80" t="s">
        <v>70</v>
      </c>
      <c r="U4" s="82" t="s">
        <v>69</v>
      </c>
    </row>
    <row r="5" spans="1:21" ht="18" customHeight="1">
      <c r="A5" s="182" t="s">
        <v>3</v>
      </c>
      <c r="B5" s="37">
        <v>1</v>
      </c>
      <c r="C5" s="38">
        <v>0.38541666666666669</v>
      </c>
      <c r="D5" s="65">
        <v>1</v>
      </c>
      <c r="E5" s="11" t="s">
        <v>26</v>
      </c>
      <c r="F5" s="22">
        <v>7</v>
      </c>
      <c r="G5" s="23" t="s">
        <v>4</v>
      </c>
      <c r="H5" s="22">
        <v>11</v>
      </c>
      <c r="I5" s="39">
        <v>2</v>
      </c>
      <c r="J5" s="12" t="s">
        <v>34</v>
      </c>
      <c r="L5" s="182" t="s">
        <v>3</v>
      </c>
      <c r="M5" s="40">
        <v>1</v>
      </c>
      <c r="N5" s="38">
        <v>0.3888888888888889</v>
      </c>
      <c r="O5" s="66">
        <v>5</v>
      </c>
      <c r="P5" s="11" t="s">
        <v>43</v>
      </c>
      <c r="Q5" s="22">
        <v>10</v>
      </c>
      <c r="R5" s="23" t="s">
        <v>4</v>
      </c>
      <c r="S5" s="22">
        <v>8</v>
      </c>
      <c r="T5" s="65">
        <v>6</v>
      </c>
      <c r="U5" s="12" t="s">
        <v>50</v>
      </c>
    </row>
    <row r="6" spans="1:21" ht="18" customHeight="1">
      <c r="A6" s="174"/>
      <c r="B6" s="37">
        <v>2</v>
      </c>
      <c r="C6" s="38">
        <v>0.39166666666666666</v>
      </c>
      <c r="D6" s="65">
        <v>9</v>
      </c>
      <c r="E6" s="11" t="s">
        <v>27</v>
      </c>
      <c r="F6" s="22">
        <v>6</v>
      </c>
      <c r="G6" s="23" t="s">
        <v>21</v>
      </c>
      <c r="H6" s="22">
        <v>8</v>
      </c>
      <c r="I6" s="39">
        <v>10</v>
      </c>
      <c r="J6" s="12" t="s">
        <v>35</v>
      </c>
      <c r="L6" s="183"/>
      <c r="M6" s="40">
        <v>2</v>
      </c>
      <c r="N6" s="38">
        <v>0.39513888888888887</v>
      </c>
      <c r="O6" s="66">
        <v>13</v>
      </c>
      <c r="P6" s="11" t="s">
        <v>44</v>
      </c>
      <c r="Q6" s="22">
        <v>7</v>
      </c>
      <c r="R6" s="23" t="s">
        <v>21</v>
      </c>
      <c r="S6" s="22">
        <v>8</v>
      </c>
      <c r="T6" s="65">
        <v>14</v>
      </c>
      <c r="U6" s="12" t="s">
        <v>51</v>
      </c>
    </row>
    <row r="7" spans="1:21" ht="18" customHeight="1">
      <c r="A7" s="174"/>
      <c r="B7" s="37">
        <v>3</v>
      </c>
      <c r="C7" s="38">
        <v>0.39791666666666697</v>
      </c>
      <c r="D7" s="65">
        <v>17</v>
      </c>
      <c r="E7" s="11" t="s">
        <v>28</v>
      </c>
      <c r="F7" s="22">
        <v>0</v>
      </c>
      <c r="G7" s="23" t="s">
        <v>21</v>
      </c>
      <c r="H7" s="22">
        <v>12</v>
      </c>
      <c r="I7" s="39">
        <v>18</v>
      </c>
      <c r="J7" s="12" t="s">
        <v>36</v>
      </c>
      <c r="L7" s="183"/>
      <c r="M7" s="40">
        <v>3</v>
      </c>
      <c r="N7" s="38">
        <v>0.40138888888888902</v>
      </c>
      <c r="O7" s="66">
        <v>7</v>
      </c>
      <c r="P7" s="11" t="s">
        <v>45</v>
      </c>
      <c r="Q7" s="22">
        <v>0</v>
      </c>
      <c r="R7" s="23" t="s">
        <v>21</v>
      </c>
      <c r="S7" s="22">
        <v>10</v>
      </c>
      <c r="T7" s="65">
        <v>8</v>
      </c>
      <c r="U7" s="12" t="s">
        <v>55</v>
      </c>
    </row>
    <row r="8" spans="1:21" ht="18" customHeight="1">
      <c r="A8" s="174"/>
      <c r="B8" s="37">
        <v>4</v>
      </c>
      <c r="C8" s="38">
        <v>0.40416666666666701</v>
      </c>
      <c r="D8" s="65">
        <v>3</v>
      </c>
      <c r="E8" s="11" t="s">
        <v>29</v>
      </c>
      <c r="F8" s="22">
        <v>3</v>
      </c>
      <c r="G8" s="23" t="s">
        <v>21</v>
      </c>
      <c r="H8" s="22">
        <v>6</v>
      </c>
      <c r="I8" s="39">
        <v>4</v>
      </c>
      <c r="J8" s="12" t="s">
        <v>38</v>
      </c>
      <c r="L8" s="183"/>
      <c r="M8" s="40">
        <v>4</v>
      </c>
      <c r="N8" s="38">
        <v>0.40763888888888899</v>
      </c>
      <c r="O8" s="66">
        <v>15</v>
      </c>
      <c r="P8" s="11" t="s">
        <v>46</v>
      </c>
      <c r="Q8" s="22">
        <v>11</v>
      </c>
      <c r="R8" s="23" t="s">
        <v>21</v>
      </c>
      <c r="S8" s="22">
        <v>4</v>
      </c>
      <c r="T8" s="65">
        <v>16</v>
      </c>
      <c r="U8" s="12" t="s">
        <v>56</v>
      </c>
    </row>
    <row r="9" spans="1:21" ht="18" customHeight="1">
      <c r="A9" s="174"/>
      <c r="B9" s="37">
        <v>5</v>
      </c>
      <c r="C9" s="38">
        <v>0.41041666666666698</v>
      </c>
      <c r="D9" s="65">
        <v>11</v>
      </c>
      <c r="E9" s="11" t="s">
        <v>30</v>
      </c>
      <c r="F9" s="22">
        <v>9</v>
      </c>
      <c r="G9" s="23" t="s">
        <v>21</v>
      </c>
      <c r="H9" s="22">
        <v>9</v>
      </c>
      <c r="I9" s="39">
        <v>12</v>
      </c>
      <c r="J9" s="12" t="s">
        <v>24</v>
      </c>
      <c r="L9" s="183"/>
      <c r="M9" s="41">
        <v>5</v>
      </c>
      <c r="N9" s="42">
        <v>0.41388888888888897</v>
      </c>
      <c r="O9" s="51">
        <v>21</v>
      </c>
      <c r="P9" s="24" t="s">
        <v>47</v>
      </c>
      <c r="Q9" s="30">
        <v>4</v>
      </c>
      <c r="R9" s="31" t="s">
        <v>21</v>
      </c>
      <c r="S9" s="30">
        <v>6</v>
      </c>
      <c r="T9" s="51">
        <v>22</v>
      </c>
      <c r="U9" s="25" t="s">
        <v>52</v>
      </c>
    </row>
    <row r="10" spans="1:21" ht="18" customHeight="1">
      <c r="A10" s="174"/>
      <c r="B10" s="37">
        <v>6</v>
      </c>
      <c r="C10" s="38">
        <v>0.41666666666666702</v>
      </c>
      <c r="D10" s="65">
        <v>19</v>
      </c>
      <c r="E10" s="11" t="s">
        <v>31</v>
      </c>
      <c r="F10" s="22">
        <v>10</v>
      </c>
      <c r="G10" s="23" t="s">
        <v>21</v>
      </c>
      <c r="H10" s="22">
        <v>8</v>
      </c>
      <c r="I10" s="39">
        <v>20</v>
      </c>
      <c r="J10" s="12" t="s">
        <v>39</v>
      </c>
      <c r="L10" s="183"/>
      <c r="M10" s="43">
        <v>6</v>
      </c>
      <c r="N10" s="44">
        <v>0.42013888888888901</v>
      </c>
      <c r="O10" s="67">
        <v>27</v>
      </c>
      <c r="P10" s="27" t="s">
        <v>48</v>
      </c>
      <c r="Q10" s="45">
        <v>5</v>
      </c>
      <c r="R10" s="46" t="s">
        <v>21</v>
      </c>
      <c r="S10" s="45">
        <v>4</v>
      </c>
      <c r="T10" s="67">
        <v>28</v>
      </c>
      <c r="U10" s="28" t="s">
        <v>53</v>
      </c>
    </row>
    <row r="11" spans="1:21" ht="18" customHeight="1">
      <c r="A11" s="174"/>
      <c r="B11" s="47">
        <v>7</v>
      </c>
      <c r="C11" s="42">
        <v>0.422916666666667</v>
      </c>
      <c r="D11" s="51">
        <v>24</v>
      </c>
      <c r="E11" s="24" t="s">
        <v>32</v>
      </c>
      <c r="F11" s="30">
        <v>6</v>
      </c>
      <c r="G11" s="31" t="s">
        <v>21</v>
      </c>
      <c r="H11" s="30">
        <v>6</v>
      </c>
      <c r="I11" s="48">
        <v>25</v>
      </c>
      <c r="J11" s="25" t="s">
        <v>37</v>
      </c>
      <c r="L11" s="183"/>
      <c r="M11" s="43">
        <v>7</v>
      </c>
      <c r="N11" s="44">
        <v>0.42638888888888898</v>
      </c>
      <c r="O11" s="67">
        <v>30</v>
      </c>
      <c r="P11" s="27" t="s">
        <v>49</v>
      </c>
      <c r="Q11" s="45">
        <v>7</v>
      </c>
      <c r="R11" s="46" t="s">
        <v>21</v>
      </c>
      <c r="S11" s="45">
        <v>2</v>
      </c>
      <c r="T11" s="67">
        <v>31</v>
      </c>
      <c r="U11" s="28" t="s">
        <v>54</v>
      </c>
    </row>
    <row r="12" spans="1:21" ht="18" customHeight="1">
      <c r="A12" s="174"/>
      <c r="B12" s="49">
        <v>8</v>
      </c>
      <c r="C12" s="44">
        <v>0.42916666666666597</v>
      </c>
      <c r="D12" s="67">
        <v>33</v>
      </c>
      <c r="E12" s="27" t="s">
        <v>33</v>
      </c>
      <c r="F12" s="45">
        <v>0</v>
      </c>
      <c r="G12" s="46" t="s">
        <v>21</v>
      </c>
      <c r="H12" s="45">
        <v>7</v>
      </c>
      <c r="I12" s="50">
        <v>34</v>
      </c>
      <c r="J12" s="28" t="s">
        <v>40</v>
      </c>
      <c r="L12" s="183"/>
      <c r="M12" s="40">
        <v>8</v>
      </c>
      <c r="N12" s="38">
        <v>0.43263888888888902</v>
      </c>
      <c r="O12" s="66">
        <v>5</v>
      </c>
      <c r="P12" s="11" t="s">
        <v>43</v>
      </c>
      <c r="Q12" s="22">
        <v>10</v>
      </c>
      <c r="R12" s="23" t="s">
        <v>21</v>
      </c>
      <c r="S12" s="22">
        <v>3</v>
      </c>
      <c r="T12" s="65">
        <v>7</v>
      </c>
      <c r="U12" s="12" t="s">
        <v>45</v>
      </c>
    </row>
    <row r="13" spans="1:21" ht="18" customHeight="1">
      <c r="A13" s="174"/>
      <c r="B13" s="37">
        <v>9</v>
      </c>
      <c r="C13" s="38">
        <v>0.43541666666666701</v>
      </c>
      <c r="D13" s="65">
        <v>1</v>
      </c>
      <c r="E13" s="11" t="s">
        <v>26</v>
      </c>
      <c r="F13" s="22">
        <v>2</v>
      </c>
      <c r="G13" s="23" t="s">
        <v>21</v>
      </c>
      <c r="H13" s="22">
        <v>8</v>
      </c>
      <c r="I13" s="39">
        <v>3</v>
      </c>
      <c r="J13" s="12" t="s">
        <v>29</v>
      </c>
      <c r="L13" s="183"/>
      <c r="M13" s="40">
        <v>9</v>
      </c>
      <c r="N13" s="38">
        <v>0.43888888888888899</v>
      </c>
      <c r="O13" s="65">
        <v>13</v>
      </c>
      <c r="P13" s="11" t="s">
        <v>44</v>
      </c>
      <c r="Q13" s="22">
        <v>3</v>
      </c>
      <c r="R13" s="23" t="s">
        <v>21</v>
      </c>
      <c r="S13" s="22">
        <v>10</v>
      </c>
      <c r="T13" s="65">
        <v>15</v>
      </c>
      <c r="U13" s="12" t="s">
        <v>46</v>
      </c>
    </row>
    <row r="14" spans="1:21" ht="18" customHeight="1">
      <c r="A14" s="174"/>
      <c r="B14" s="37">
        <v>10</v>
      </c>
      <c r="C14" s="38">
        <v>0.44166666666666599</v>
      </c>
      <c r="D14" s="65">
        <v>9</v>
      </c>
      <c r="E14" s="11" t="s">
        <v>27</v>
      </c>
      <c r="F14" s="22">
        <v>9</v>
      </c>
      <c r="G14" s="23" t="s">
        <v>21</v>
      </c>
      <c r="H14" s="22">
        <v>5</v>
      </c>
      <c r="I14" s="39">
        <v>11</v>
      </c>
      <c r="J14" s="12" t="s">
        <v>30</v>
      </c>
      <c r="L14" s="183"/>
      <c r="M14" s="41">
        <v>10</v>
      </c>
      <c r="N14" s="42">
        <v>0.44513888888888897</v>
      </c>
      <c r="O14" s="51">
        <v>21</v>
      </c>
      <c r="P14" s="24" t="s">
        <v>47</v>
      </c>
      <c r="Q14" s="30">
        <v>2</v>
      </c>
      <c r="R14" s="31" t="s">
        <v>21</v>
      </c>
      <c r="S14" s="30">
        <v>6</v>
      </c>
      <c r="T14" s="51">
        <v>23</v>
      </c>
      <c r="U14" s="25" t="s">
        <v>57</v>
      </c>
    </row>
    <row r="15" spans="1:21" ht="18" customHeight="1">
      <c r="A15" s="174"/>
      <c r="B15" s="37">
        <v>11</v>
      </c>
      <c r="C15" s="38">
        <v>0.44791666666666602</v>
      </c>
      <c r="D15" s="65">
        <v>17</v>
      </c>
      <c r="E15" s="11" t="s">
        <v>28</v>
      </c>
      <c r="F15" s="22">
        <v>0</v>
      </c>
      <c r="G15" s="23" t="s">
        <v>21</v>
      </c>
      <c r="H15" s="22">
        <v>12</v>
      </c>
      <c r="I15" s="39">
        <v>19</v>
      </c>
      <c r="J15" s="12" t="s">
        <v>31</v>
      </c>
      <c r="L15" s="183"/>
      <c r="M15" s="43">
        <v>11</v>
      </c>
      <c r="N15" s="44">
        <v>0.45138888888888901</v>
      </c>
      <c r="O15" s="67">
        <v>27</v>
      </c>
      <c r="P15" s="27" t="s">
        <v>48</v>
      </c>
      <c r="Q15" s="45">
        <v>6</v>
      </c>
      <c r="R15" s="46" t="s">
        <v>21</v>
      </c>
      <c r="S15" s="45">
        <v>0</v>
      </c>
      <c r="T15" s="67">
        <v>29</v>
      </c>
      <c r="U15" s="28" t="s">
        <v>58</v>
      </c>
    </row>
    <row r="16" spans="1:21" ht="18" customHeight="1">
      <c r="A16" s="174"/>
      <c r="B16" s="37">
        <v>12</v>
      </c>
      <c r="C16" s="38">
        <v>0.454166666666666</v>
      </c>
      <c r="D16" s="65">
        <v>2</v>
      </c>
      <c r="E16" s="11" t="s">
        <v>34</v>
      </c>
      <c r="F16" s="22">
        <v>9</v>
      </c>
      <c r="G16" s="23" t="s">
        <v>21</v>
      </c>
      <c r="H16" s="22">
        <v>8</v>
      </c>
      <c r="I16" s="39">
        <v>4</v>
      </c>
      <c r="J16" s="12" t="s">
        <v>38</v>
      </c>
      <c r="L16" s="183"/>
      <c r="M16" s="43">
        <v>12</v>
      </c>
      <c r="N16" s="44">
        <v>0.45763888888888898</v>
      </c>
      <c r="O16" s="67">
        <v>30</v>
      </c>
      <c r="P16" s="27" t="s">
        <v>49</v>
      </c>
      <c r="Q16" s="45">
        <v>7</v>
      </c>
      <c r="R16" s="46" t="s">
        <v>21</v>
      </c>
      <c r="S16" s="45">
        <v>0</v>
      </c>
      <c r="T16" s="67">
        <v>32</v>
      </c>
      <c r="U16" s="28" t="s">
        <v>59</v>
      </c>
    </row>
    <row r="17" spans="1:21" ht="18" customHeight="1">
      <c r="A17" s="174"/>
      <c r="B17" s="37">
        <v>13</v>
      </c>
      <c r="C17" s="38">
        <v>0.46041666666666597</v>
      </c>
      <c r="D17" s="65">
        <v>10</v>
      </c>
      <c r="E17" s="11" t="s">
        <v>35</v>
      </c>
      <c r="F17" s="22">
        <v>6</v>
      </c>
      <c r="G17" s="23" t="s">
        <v>21</v>
      </c>
      <c r="H17" s="22">
        <v>7</v>
      </c>
      <c r="I17" s="39">
        <v>12</v>
      </c>
      <c r="J17" s="12" t="s">
        <v>24</v>
      </c>
      <c r="L17" s="183"/>
      <c r="M17" s="40">
        <v>13</v>
      </c>
      <c r="N17" s="38">
        <v>0.46388888888888902</v>
      </c>
      <c r="O17" s="65">
        <v>5</v>
      </c>
      <c r="P17" s="11" t="s">
        <v>43</v>
      </c>
      <c r="Q17" s="22">
        <v>8</v>
      </c>
      <c r="R17" s="23" t="s">
        <v>21</v>
      </c>
      <c r="S17" s="22">
        <v>7</v>
      </c>
      <c r="T17" s="65">
        <v>8</v>
      </c>
      <c r="U17" s="12" t="s">
        <v>55</v>
      </c>
    </row>
    <row r="18" spans="1:21" ht="18" customHeight="1">
      <c r="A18" s="174"/>
      <c r="B18" s="37">
        <v>14</v>
      </c>
      <c r="C18" s="38">
        <v>0.46666666666666601</v>
      </c>
      <c r="D18" s="65">
        <v>18</v>
      </c>
      <c r="E18" s="11" t="s">
        <v>36</v>
      </c>
      <c r="F18" s="22">
        <v>8</v>
      </c>
      <c r="G18" s="23" t="s">
        <v>4</v>
      </c>
      <c r="H18" s="22">
        <v>8</v>
      </c>
      <c r="I18" s="39">
        <v>20</v>
      </c>
      <c r="J18" s="12" t="s">
        <v>39</v>
      </c>
      <c r="L18" s="183"/>
      <c r="M18" s="40">
        <v>14</v>
      </c>
      <c r="N18" s="38">
        <v>0.47013888888888899</v>
      </c>
      <c r="O18" s="65">
        <v>13</v>
      </c>
      <c r="P18" s="11" t="s">
        <v>44</v>
      </c>
      <c r="Q18" s="22">
        <v>11</v>
      </c>
      <c r="R18" s="23" t="s">
        <v>4</v>
      </c>
      <c r="S18" s="22">
        <v>5</v>
      </c>
      <c r="T18" s="65">
        <v>16</v>
      </c>
      <c r="U18" s="12" t="s">
        <v>56</v>
      </c>
    </row>
    <row r="19" spans="1:21" ht="18" customHeight="1">
      <c r="A19" s="174"/>
      <c r="B19" s="47">
        <v>15</v>
      </c>
      <c r="C19" s="42">
        <v>0.47291666666666599</v>
      </c>
      <c r="D19" s="51">
        <v>24</v>
      </c>
      <c r="E19" s="24" t="s">
        <v>32</v>
      </c>
      <c r="F19" s="30">
        <v>4</v>
      </c>
      <c r="G19" s="31" t="s">
        <v>21</v>
      </c>
      <c r="H19" s="30">
        <v>3</v>
      </c>
      <c r="I19" s="48">
        <v>26</v>
      </c>
      <c r="J19" s="25" t="s">
        <v>41</v>
      </c>
      <c r="L19" s="183"/>
      <c r="M19" s="40">
        <v>15</v>
      </c>
      <c r="N19" s="38">
        <v>0.47638888888888897</v>
      </c>
      <c r="O19" s="68">
        <v>6</v>
      </c>
      <c r="P19" s="11" t="s">
        <v>50</v>
      </c>
      <c r="Q19" s="22">
        <v>8</v>
      </c>
      <c r="R19" s="23" t="s">
        <v>21</v>
      </c>
      <c r="S19" s="22">
        <v>4</v>
      </c>
      <c r="T19" s="65">
        <v>7</v>
      </c>
      <c r="U19" s="12" t="s">
        <v>45</v>
      </c>
    </row>
    <row r="20" spans="1:21" ht="18" customHeight="1">
      <c r="A20" s="174"/>
      <c r="B20" s="49">
        <v>16</v>
      </c>
      <c r="C20" s="44">
        <v>0.47916666666666602</v>
      </c>
      <c r="D20" s="67">
        <v>33</v>
      </c>
      <c r="E20" s="27" t="s">
        <v>33</v>
      </c>
      <c r="F20" s="45">
        <v>4</v>
      </c>
      <c r="G20" s="46" t="s">
        <v>21</v>
      </c>
      <c r="H20" s="45">
        <v>6</v>
      </c>
      <c r="I20" s="50">
        <v>35</v>
      </c>
      <c r="J20" s="28" t="s">
        <v>42</v>
      </c>
      <c r="L20" s="183"/>
      <c r="M20" s="40">
        <v>16</v>
      </c>
      <c r="N20" s="38">
        <v>0.48263888888888901</v>
      </c>
      <c r="O20" s="68">
        <v>14</v>
      </c>
      <c r="P20" s="11" t="s">
        <v>51</v>
      </c>
      <c r="Q20" s="22">
        <v>5</v>
      </c>
      <c r="R20" s="23" t="s">
        <v>21</v>
      </c>
      <c r="S20" s="22">
        <v>8</v>
      </c>
      <c r="T20" s="65">
        <v>15</v>
      </c>
      <c r="U20" s="12" t="s">
        <v>46</v>
      </c>
    </row>
    <row r="21" spans="1:21" ht="18" customHeight="1">
      <c r="A21" s="174"/>
      <c r="B21" s="37">
        <v>17</v>
      </c>
      <c r="C21" s="38">
        <v>0.485416666666666</v>
      </c>
      <c r="D21" s="65">
        <v>1</v>
      </c>
      <c r="E21" s="11" t="s">
        <v>26</v>
      </c>
      <c r="F21" s="22">
        <v>1</v>
      </c>
      <c r="G21" s="23" t="s">
        <v>21</v>
      </c>
      <c r="H21" s="22">
        <v>10</v>
      </c>
      <c r="I21" s="39">
        <v>4</v>
      </c>
      <c r="J21" s="12" t="s">
        <v>38</v>
      </c>
      <c r="L21" s="183"/>
      <c r="M21" s="41">
        <v>17</v>
      </c>
      <c r="N21" s="42">
        <v>0.48888888888888798</v>
      </c>
      <c r="O21" s="69">
        <v>22</v>
      </c>
      <c r="P21" s="24" t="s">
        <v>52</v>
      </c>
      <c r="Q21" s="30">
        <v>0</v>
      </c>
      <c r="R21" s="31" t="s">
        <v>21</v>
      </c>
      <c r="S21" s="30">
        <v>5</v>
      </c>
      <c r="T21" s="51">
        <v>23</v>
      </c>
      <c r="U21" s="25" t="s">
        <v>57</v>
      </c>
    </row>
    <row r="22" spans="1:21" ht="18" customHeight="1">
      <c r="A22" s="174"/>
      <c r="B22" s="37">
        <v>18</v>
      </c>
      <c r="C22" s="38">
        <v>0.49166666666666697</v>
      </c>
      <c r="D22" s="65">
        <v>9</v>
      </c>
      <c r="E22" s="11" t="s">
        <v>27</v>
      </c>
      <c r="F22" s="22">
        <v>6</v>
      </c>
      <c r="G22" s="23" t="s">
        <v>21</v>
      </c>
      <c r="H22" s="22">
        <v>7</v>
      </c>
      <c r="I22" s="39">
        <v>12</v>
      </c>
      <c r="J22" s="12" t="s">
        <v>24</v>
      </c>
      <c r="L22" s="183"/>
      <c r="M22" s="43">
        <v>18</v>
      </c>
      <c r="N22" s="44">
        <v>0.49513888888888902</v>
      </c>
      <c r="O22" s="67">
        <v>28</v>
      </c>
      <c r="P22" s="27" t="s">
        <v>53</v>
      </c>
      <c r="Q22" s="45">
        <v>7</v>
      </c>
      <c r="R22" s="46" t="s">
        <v>21</v>
      </c>
      <c r="S22" s="45">
        <v>2</v>
      </c>
      <c r="T22" s="67">
        <v>29</v>
      </c>
      <c r="U22" s="28" t="s">
        <v>58</v>
      </c>
    </row>
    <row r="23" spans="1:21" ht="18" customHeight="1">
      <c r="A23" s="174"/>
      <c r="B23" s="37">
        <v>19</v>
      </c>
      <c r="C23" s="38">
        <v>0.49791666666666701</v>
      </c>
      <c r="D23" s="70">
        <v>17</v>
      </c>
      <c r="E23" s="11" t="s">
        <v>28</v>
      </c>
      <c r="F23" s="22">
        <v>5</v>
      </c>
      <c r="G23" s="23" t="s">
        <v>21</v>
      </c>
      <c r="H23" s="22">
        <v>10</v>
      </c>
      <c r="I23" s="39">
        <v>20</v>
      </c>
      <c r="J23" s="12" t="s">
        <v>39</v>
      </c>
      <c r="L23" s="183"/>
      <c r="M23" s="43">
        <v>19</v>
      </c>
      <c r="N23" s="44">
        <v>0.50138888888888899</v>
      </c>
      <c r="O23" s="71">
        <v>31</v>
      </c>
      <c r="P23" s="27" t="s">
        <v>54</v>
      </c>
      <c r="Q23" s="45">
        <v>6</v>
      </c>
      <c r="R23" s="46" t="s">
        <v>21</v>
      </c>
      <c r="S23" s="45">
        <v>7</v>
      </c>
      <c r="T23" s="72">
        <v>32</v>
      </c>
      <c r="U23" s="28" t="s">
        <v>59</v>
      </c>
    </row>
    <row r="24" spans="1:21" ht="18" customHeight="1">
      <c r="A24" s="174"/>
      <c r="B24" s="37">
        <v>20</v>
      </c>
      <c r="C24" s="38">
        <v>0.50416666666666698</v>
      </c>
      <c r="D24" s="70">
        <v>2</v>
      </c>
      <c r="E24" s="11" t="s">
        <v>34</v>
      </c>
      <c r="F24" s="22">
        <v>9</v>
      </c>
      <c r="G24" s="23" t="s">
        <v>21</v>
      </c>
      <c r="H24" s="22">
        <v>3</v>
      </c>
      <c r="I24" s="39">
        <v>3</v>
      </c>
      <c r="J24" s="12" t="s">
        <v>29</v>
      </c>
      <c r="L24" s="183"/>
      <c r="M24" s="43">
        <v>20</v>
      </c>
      <c r="N24" s="44">
        <v>0.50763888888888897</v>
      </c>
      <c r="O24" s="71">
        <v>34</v>
      </c>
      <c r="P24" s="27" t="s">
        <v>40</v>
      </c>
      <c r="Q24" s="45">
        <v>7</v>
      </c>
      <c r="R24" s="46" t="s">
        <v>21</v>
      </c>
      <c r="S24" s="45">
        <v>1</v>
      </c>
      <c r="T24" s="72">
        <v>35</v>
      </c>
      <c r="U24" s="28" t="s">
        <v>42</v>
      </c>
    </row>
    <row r="25" spans="1:21" ht="18" customHeight="1">
      <c r="A25" s="174"/>
      <c r="B25" s="37">
        <v>21</v>
      </c>
      <c r="C25" s="83">
        <v>0.51041666666666696</v>
      </c>
      <c r="D25" s="70">
        <v>10</v>
      </c>
      <c r="E25" s="11" t="s">
        <v>35</v>
      </c>
      <c r="F25" s="22">
        <v>11</v>
      </c>
      <c r="G25" s="23" t="s">
        <v>21</v>
      </c>
      <c r="H25" s="22">
        <v>5</v>
      </c>
      <c r="I25" s="39">
        <v>11</v>
      </c>
      <c r="J25" s="12" t="s">
        <v>30</v>
      </c>
      <c r="L25" s="183"/>
      <c r="M25" s="40">
        <v>21</v>
      </c>
      <c r="N25" s="38">
        <v>0.51388888888888895</v>
      </c>
      <c r="O25" s="73">
        <v>6</v>
      </c>
      <c r="P25" s="11" t="s">
        <v>50</v>
      </c>
      <c r="Q25" s="22">
        <v>7</v>
      </c>
      <c r="R25" s="23" t="s">
        <v>21</v>
      </c>
      <c r="S25" s="22">
        <v>8</v>
      </c>
      <c r="T25" s="74">
        <v>8</v>
      </c>
      <c r="U25" s="12" t="s">
        <v>55</v>
      </c>
    </row>
    <row r="26" spans="1:21" ht="18" customHeight="1">
      <c r="A26" s="174"/>
      <c r="B26" s="37">
        <v>22</v>
      </c>
      <c r="C26" s="83">
        <v>0.51666666666666705</v>
      </c>
      <c r="D26" s="70">
        <v>18</v>
      </c>
      <c r="E26" s="11" t="s">
        <v>161</v>
      </c>
      <c r="F26" s="22">
        <v>6</v>
      </c>
      <c r="G26" s="23" t="s">
        <v>21</v>
      </c>
      <c r="H26" s="22">
        <v>9</v>
      </c>
      <c r="I26" s="39">
        <v>19</v>
      </c>
      <c r="J26" s="12" t="s">
        <v>31</v>
      </c>
      <c r="L26" s="183"/>
      <c r="M26" s="59">
        <v>22</v>
      </c>
      <c r="N26" s="60">
        <v>0.52013888888888904</v>
      </c>
      <c r="O26" s="70">
        <v>14</v>
      </c>
      <c r="P26" s="61" t="s">
        <v>51</v>
      </c>
      <c r="Q26" s="62">
        <v>9</v>
      </c>
      <c r="R26" s="63" t="s">
        <v>21</v>
      </c>
      <c r="S26" s="62">
        <v>2</v>
      </c>
      <c r="T26" s="74">
        <v>16</v>
      </c>
      <c r="U26" s="64" t="s">
        <v>56</v>
      </c>
    </row>
    <row r="27" spans="1:21" ht="18" customHeight="1">
      <c r="A27" s="175"/>
      <c r="B27" s="47">
        <v>23</v>
      </c>
      <c r="C27" s="83">
        <v>0.52291666666666703</v>
      </c>
      <c r="D27" s="51">
        <v>25</v>
      </c>
      <c r="E27" s="26" t="s">
        <v>37</v>
      </c>
      <c r="F27" s="30">
        <v>3</v>
      </c>
      <c r="G27" s="31" t="s">
        <v>4</v>
      </c>
      <c r="H27" s="30">
        <v>6</v>
      </c>
      <c r="I27" s="30">
        <v>26</v>
      </c>
      <c r="J27" s="26" t="s">
        <v>41</v>
      </c>
      <c r="L27" s="176" t="s">
        <v>63</v>
      </c>
      <c r="M27" s="177"/>
      <c r="N27" s="177"/>
      <c r="O27" s="177"/>
      <c r="P27" s="177"/>
      <c r="Q27" s="177"/>
      <c r="R27" s="177"/>
      <c r="S27" s="177"/>
      <c r="T27" s="177"/>
      <c r="U27" s="178"/>
    </row>
    <row r="28" spans="1:21" ht="18" customHeight="1">
      <c r="A28" s="192" t="s">
        <v>63</v>
      </c>
      <c r="B28" s="193"/>
      <c r="C28" s="193"/>
      <c r="D28" s="193"/>
      <c r="E28" s="193"/>
      <c r="F28" s="193"/>
      <c r="G28" s="193"/>
      <c r="H28" s="193"/>
      <c r="I28" s="193"/>
      <c r="J28" s="194"/>
      <c r="L28" s="179"/>
      <c r="M28" s="180"/>
      <c r="N28" s="180"/>
      <c r="O28" s="180"/>
      <c r="P28" s="180"/>
      <c r="Q28" s="180"/>
      <c r="R28" s="180"/>
      <c r="S28" s="180"/>
      <c r="T28" s="180"/>
      <c r="U28" s="181"/>
    </row>
    <row r="29" spans="1:21" ht="18" customHeight="1">
      <c r="A29" s="173" t="s">
        <v>23</v>
      </c>
      <c r="B29" s="75">
        <v>24</v>
      </c>
      <c r="C29" s="52">
        <v>0.55069444444444404</v>
      </c>
      <c r="D29" s="52"/>
      <c r="E29" s="13" t="s">
        <v>142</v>
      </c>
      <c r="F29" s="20">
        <v>10</v>
      </c>
      <c r="G29" s="21" t="s">
        <v>25</v>
      </c>
      <c r="H29" s="20">
        <v>4</v>
      </c>
      <c r="I29" s="20"/>
      <c r="J29" s="13" t="s">
        <v>153</v>
      </c>
      <c r="L29" s="173" t="s">
        <v>23</v>
      </c>
      <c r="M29" s="75">
        <v>23</v>
      </c>
      <c r="N29" s="38">
        <v>0.55069444444444404</v>
      </c>
      <c r="O29" s="38"/>
      <c r="P29" s="113" t="s">
        <v>165</v>
      </c>
      <c r="Q29" s="22" t="s">
        <v>163</v>
      </c>
      <c r="R29" s="23" t="s">
        <v>25</v>
      </c>
      <c r="S29" s="22" t="s">
        <v>164</v>
      </c>
      <c r="T29" s="22"/>
      <c r="U29" s="113" t="s">
        <v>170</v>
      </c>
    </row>
    <row r="30" spans="1:21" ht="18" customHeight="1">
      <c r="A30" s="174"/>
      <c r="B30" s="75">
        <v>25</v>
      </c>
      <c r="C30" s="38">
        <v>0.55694444444444402</v>
      </c>
      <c r="D30" s="38"/>
      <c r="E30" s="113" t="s">
        <v>143</v>
      </c>
      <c r="F30" s="22">
        <v>9</v>
      </c>
      <c r="G30" s="23" t="s">
        <v>25</v>
      </c>
      <c r="H30" s="22">
        <v>7</v>
      </c>
      <c r="I30" s="22"/>
      <c r="J30" s="113" t="s">
        <v>154</v>
      </c>
      <c r="L30" s="174"/>
      <c r="M30" s="75">
        <v>24</v>
      </c>
      <c r="N30" s="38">
        <v>0.55694444444444402</v>
      </c>
      <c r="O30" s="38"/>
      <c r="P30" s="113" t="s">
        <v>166</v>
      </c>
      <c r="Q30" s="22">
        <v>3</v>
      </c>
      <c r="R30" s="23" t="s">
        <v>25</v>
      </c>
      <c r="S30" s="22">
        <v>9</v>
      </c>
      <c r="T30" s="22"/>
      <c r="U30" s="113" t="s">
        <v>167</v>
      </c>
    </row>
    <row r="31" spans="1:21" ht="18" customHeight="1">
      <c r="A31" s="174"/>
      <c r="B31" s="76">
        <v>26</v>
      </c>
      <c r="C31" s="42">
        <v>0.563194444444444</v>
      </c>
      <c r="D31" s="42"/>
      <c r="E31" s="26" t="s">
        <v>144</v>
      </c>
      <c r="F31" s="30">
        <v>6</v>
      </c>
      <c r="G31" s="31" t="s">
        <v>25</v>
      </c>
      <c r="H31" s="30">
        <v>1</v>
      </c>
      <c r="I31" s="30"/>
      <c r="J31" s="26" t="s">
        <v>155</v>
      </c>
      <c r="L31" s="174"/>
      <c r="M31" s="76">
        <v>25</v>
      </c>
      <c r="N31" s="42">
        <v>0.563194444444444</v>
      </c>
      <c r="O31" s="42"/>
      <c r="P31" s="26" t="s">
        <v>160</v>
      </c>
      <c r="Q31" s="30">
        <v>4</v>
      </c>
      <c r="R31" s="31" t="s">
        <v>25</v>
      </c>
      <c r="S31" s="30">
        <v>3</v>
      </c>
      <c r="T31" s="30"/>
      <c r="U31" s="26" t="s">
        <v>168</v>
      </c>
    </row>
    <row r="32" spans="1:21" ht="18" customHeight="1">
      <c r="A32" s="174"/>
      <c r="B32" s="75">
        <v>27</v>
      </c>
      <c r="C32" s="38">
        <v>0.56944444444444398</v>
      </c>
      <c r="D32" s="38"/>
      <c r="E32" s="113" t="s">
        <v>145</v>
      </c>
      <c r="F32" s="22">
        <v>10</v>
      </c>
      <c r="G32" s="23" t="s">
        <v>25</v>
      </c>
      <c r="H32" s="22">
        <v>7</v>
      </c>
      <c r="I32" s="22"/>
      <c r="J32" s="113" t="s">
        <v>140</v>
      </c>
      <c r="L32" s="174"/>
      <c r="M32" s="75">
        <v>26</v>
      </c>
      <c r="N32" s="38">
        <v>0.56944444444444398</v>
      </c>
      <c r="O32" s="38"/>
      <c r="P32" s="113" t="s">
        <v>169</v>
      </c>
      <c r="Q32" s="22">
        <v>3</v>
      </c>
      <c r="R32" s="23" t="s">
        <v>25</v>
      </c>
      <c r="S32" s="22">
        <v>8</v>
      </c>
      <c r="T32" s="22"/>
      <c r="U32" s="113" t="s">
        <v>171</v>
      </c>
    </row>
    <row r="33" spans="1:21" ht="18" customHeight="1">
      <c r="A33" s="174"/>
      <c r="B33" s="75">
        <v>28</v>
      </c>
      <c r="C33" s="38">
        <v>0.57569444444444395</v>
      </c>
      <c r="D33" s="38"/>
      <c r="E33" s="113" t="s">
        <v>146</v>
      </c>
      <c r="F33" s="22">
        <v>8</v>
      </c>
      <c r="G33" s="23" t="s">
        <v>25</v>
      </c>
      <c r="H33" s="22">
        <v>7</v>
      </c>
      <c r="I33" s="22"/>
      <c r="J33" s="113" t="s">
        <v>156</v>
      </c>
      <c r="L33" s="174"/>
      <c r="M33" s="75">
        <v>27</v>
      </c>
      <c r="N33" s="38">
        <v>0.57569444444444395</v>
      </c>
      <c r="O33" s="38"/>
      <c r="P33" s="113" t="s">
        <v>172</v>
      </c>
      <c r="Q33" s="22">
        <v>3</v>
      </c>
      <c r="R33" s="23" t="s">
        <v>25</v>
      </c>
      <c r="S33" s="22">
        <v>10</v>
      </c>
      <c r="T33" s="22"/>
      <c r="U33" s="113" t="s">
        <v>161</v>
      </c>
    </row>
    <row r="34" spans="1:21" ht="18" customHeight="1">
      <c r="A34" s="174"/>
      <c r="B34" s="75">
        <v>29</v>
      </c>
      <c r="C34" s="38">
        <v>0.58194444444444393</v>
      </c>
      <c r="D34" s="38"/>
      <c r="E34" s="113" t="s">
        <v>147</v>
      </c>
      <c r="F34" s="22">
        <v>8</v>
      </c>
      <c r="G34" s="23" t="s">
        <v>25</v>
      </c>
      <c r="H34" s="22">
        <v>9</v>
      </c>
      <c r="I34" s="22"/>
      <c r="J34" s="14" t="s">
        <v>143</v>
      </c>
      <c r="L34" s="174"/>
      <c r="M34" s="75">
        <v>28</v>
      </c>
      <c r="N34" s="38">
        <v>0.58194444444444393</v>
      </c>
      <c r="O34" s="38"/>
      <c r="P34" s="113" t="s">
        <v>173</v>
      </c>
      <c r="Q34" s="22">
        <v>5</v>
      </c>
      <c r="R34" s="23" t="s">
        <v>4</v>
      </c>
      <c r="S34" s="22">
        <v>8</v>
      </c>
      <c r="T34" s="22"/>
      <c r="U34" s="113" t="s">
        <v>174</v>
      </c>
    </row>
    <row r="35" spans="1:21" ht="18" customHeight="1">
      <c r="A35" s="174"/>
      <c r="B35" s="75">
        <v>30</v>
      </c>
      <c r="C35" s="38">
        <v>0.58819444444444391</v>
      </c>
      <c r="D35" s="38"/>
      <c r="E35" s="113" t="s">
        <v>148</v>
      </c>
      <c r="F35" s="22">
        <v>10</v>
      </c>
      <c r="G35" s="23" t="s">
        <v>25</v>
      </c>
      <c r="H35" s="22">
        <v>3</v>
      </c>
      <c r="I35" s="22"/>
      <c r="J35" s="113" t="s">
        <v>157</v>
      </c>
      <c r="L35" s="174"/>
      <c r="M35" s="75">
        <v>29</v>
      </c>
      <c r="N35" s="38">
        <v>0.58819444444444391</v>
      </c>
      <c r="O35" s="38"/>
      <c r="P35" s="113" t="s">
        <v>178</v>
      </c>
      <c r="Q35" s="22">
        <v>10</v>
      </c>
      <c r="R35" s="23" t="s">
        <v>4</v>
      </c>
      <c r="S35" s="22">
        <v>3</v>
      </c>
      <c r="T35" s="22"/>
      <c r="U35" s="113" t="s">
        <v>175</v>
      </c>
    </row>
    <row r="36" spans="1:21" ht="18" customHeight="1">
      <c r="A36" s="174"/>
      <c r="B36" s="76">
        <v>31</v>
      </c>
      <c r="C36" s="42">
        <v>0.59444444444444389</v>
      </c>
      <c r="D36" s="42"/>
      <c r="E36" s="26" t="s">
        <v>149</v>
      </c>
      <c r="F36" s="53">
        <v>5</v>
      </c>
      <c r="G36" s="54" t="s">
        <v>4</v>
      </c>
      <c r="H36" s="53">
        <v>2</v>
      </c>
      <c r="I36" s="53"/>
      <c r="J36" s="26" t="s">
        <v>144</v>
      </c>
      <c r="L36" s="174"/>
      <c r="M36" s="76">
        <v>30</v>
      </c>
      <c r="N36" s="42">
        <v>0.59444444444444389</v>
      </c>
      <c r="O36" s="42"/>
      <c r="P36" s="26" t="s">
        <v>160</v>
      </c>
      <c r="Q36" s="30">
        <v>4</v>
      </c>
      <c r="R36" s="31" t="s">
        <v>4</v>
      </c>
      <c r="S36" s="30">
        <v>3</v>
      </c>
      <c r="T36" s="30"/>
      <c r="U36" s="26" t="s">
        <v>176</v>
      </c>
    </row>
    <row r="37" spans="1:21" ht="18" customHeight="1">
      <c r="A37" s="174"/>
      <c r="B37" s="75">
        <v>32</v>
      </c>
      <c r="C37" s="38">
        <v>0.60069444444444386</v>
      </c>
      <c r="D37" s="38"/>
      <c r="E37" s="113" t="s">
        <v>150</v>
      </c>
      <c r="F37" s="22">
        <v>10</v>
      </c>
      <c r="G37" s="23" t="s">
        <v>4</v>
      </c>
      <c r="H37" s="22">
        <v>3</v>
      </c>
      <c r="I37" s="22"/>
      <c r="J37" s="14" t="s">
        <v>158</v>
      </c>
      <c r="L37" s="174"/>
      <c r="M37" s="75">
        <v>31</v>
      </c>
      <c r="N37" s="38">
        <v>0.60069444444444386</v>
      </c>
      <c r="O37" s="38"/>
      <c r="P37" s="113" t="s">
        <v>171</v>
      </c>
      <c r="Q37" s="22">
        <v>3</v>
      </c>
      <c r="R37" s="23" t="s">
        <v>4</v>
      </c>
      <c r="S37" s="22">
        <v>8</v>
      </c>
      <c r="T37" s="22"/>
      <c r="U37" s="113" t="s">
        <v>177</v>
      </c>
    </row>
    <row r="38" spans="1:21" ht="18" customHeight="1">
      <c r="A38" s="175"/>
      <c r="B38" s="75">
        <v>33</v>
      </c>
      <c r="C38" s="38">
        <v>0.60694444444444384</v>
      </c>
      <c r="D38" s="38"/>
      <c r="E38" s="113" t="s">
        <v>151</v>
      </c>
      <c r="F38" s="22">
        <v>10</v>
      </c>
      <c r="G38" s="23" t="s">
        <v>4</v>
      </c>
      <c r="H38" s="22">
        <v>8</v>
      </c>
      <c r="I38" s="22"/>
      <c r="J38" s="14" t="s">
        <v>159</v>
      </c>
      <c r="L38" s="175"/>
      <c r="M38" s="75">
        <v>32</v>
      </c>
      <c r="N38" s="38">
        <v>0.60694444444444384</v>
      </c>
      <c r="O38" s="38"/>
      <c r="P38" s="113" t="s">
        <v>174</v>
      </c>
      <c r="Q38" s="22">
        <v>4</v>
      </c>
      <c r="R38" s="23" t="s">
        <v>4</v>
      </c>
      <c r="S38" s="22">
        <v>5</v>
      </c>
      <c r="T38" s="22"/>
      <c r="U38" s="113" t="s">
        <v>179</v>
      </c>
    </row>
    <row r="39" spans="1:21" ht="18" customHeight="1">
      <c r="A39" s="29" t="s">
        <v>60</v>
      </c>
      <c r="B39" s="76">
        <v>34</v>
      </c>
      <c r="C39" s="42">
        <v>0.61319444444444382</v>
      </c>
      <c r="D39" s="42"/>
      <c r="E39" s="26" t="s">
        <v>149</v>
      </c>
      <c r="F39" s="30">
        <v>4</v>
      </c>
      <c r="G39" s="31" t="s">
        <v>4</v>
      </c>
      <c r="H39" s="30">
        <v>0</v>
      </c>
      <c r="I39" s="30"/>
      <c r="J39" s="32" t="s">
        <v>160</v>
      </c>
      <c r="L39" s="29" t="s">
        <v>62</v>
      </c>
      <c r="M39" s="77">
        <v>33</v>
      </c>
      <c r="N39" s="44">
        <v>0.61319444444444382</v>
      </c>
      <c r="O39" s="44"/>
      <c r="P39" s="33" t="s">
        <v>180</v>
      </c>
      <c r="Q39" s="45">
        <v>7</v>
      </c>
      <c r="R39" s="46" t="s">
        <v>4</v>
      </c>
      <c r="S39" s="45">
        <v>3</v>
      </c>
      <c r="T39" s="45"/>
      <c r="U39" s="33" t="s">
        <v>181</v>
      </c>
    </row>
    <row r="40" spans="1:21" ht="18" customHeight="1">
      <c r="A40" s="29" t="s">
        <v>61</v>
      </c>
      <c r="B40" s="78">
        <v>35</v>
      </c>
      <c r="C40" s="38">
        <v>0.6194444444444438</v>
      </c>
      <c r="D40" s="38"/>
      <c r="E40" s="113" t="s">
        <v>152</v>
      </c>
      <c r="F40" s="22">
        <v>11</v>
      </c>
      <c r="G40" s="23" t="s">
        <v>4</v>
      </c>
      <c r="H40" s="22">
        <v>7</v>
      </c>
      <c r="I40" s="22"/>
      <c r="J40" s="14" t="s">
        <v>151</v>
      </c>
      <c r="L40" s="29" t="s">
        <v>62</v>
      </c>
      <c r="M40" s="77">
        <v>34</v>
      </c>
      <c r="N40" s="44">
        <v>0.6194444444444438</v>
      </c>
      <c r="O40" s="44"/>
      <c r="P40" s="33" t="s">
        <v>180</v>
      </c>
      <c r="Q40" s="45">
        <v>4</v>
      </c>
      <c r="R40" s="46" t="s">
        <v>4</v>
      </c>
      <c r="S40" s="45">
        <v>5</v>
      </c>
      <c r="T40" s="45"/>
      <c r="U40" s="33" t="s">
        <v>182</v>
      </c>
    </row>
    <row r="41" spans="1:21" ht="18" customHeight="1">
      <c r="A41" s="196" t="s">
        <v>71</v>
      </c>
      <c r="B41" s="195">
        <v>36</v>
      </c>
      <c r="C41" s="190">
        <v>0.64236111111111105</v>
      </c>
      <c r="D41" s="184"/>
      <c r="E41" s="191" t="s">
        <v>150</v>
      </c>
      <c r="F41" s="22">
        <v>9</v>
      </c>
      <c r="G41" s="23" t="s">
        <v>4</v>
      </c>
      <c r="H41" s="22">
        <v>6</v>
      </c>
      <c r="I41" s="187"/>
      <c r="J41" s="191" t="s">
        <v>162</v>
      </c>
      <c r="L41" s="29" t="s">
        <v>62</v>
      </c>
      <c r="M41" s="77">
        <v>35</v>
      </c>
      <c r="N41" s="44">
        <v>0.62569444444444378</v>
      </c>
      <c r="O41" s="44"/>
      <c r="P41" s="33" t="s">
        <v>182</v>
      </c>
      <c r="Q41" s="45">
        <v>7</v>
      </c>
      <c r="R41" s="46" t="s">
        <v>4</v>
      </c>
      <c r="S41" s="45">
        <v>5</v>
      </c>
      <c r="T41" s="45"/>
      <c r="U41" s="33" t="s">
        <v>181</v>
      </c>
    </row>
    <row r="42" spans="1:21" ht="18" customHeight="1">
      <c r="A42" s="174"/>
      <c r="B42" s="195"/>
      <c r="C42" s="190"/>
      <c r="D42" s="185"/>
      <c r="E42" s="191"/>
      <c r="F42" s="22">
        <v>10</v>
      </c>
      <c r="G42" s="23" t="s">
        <v>4</v>
      </c>
      <c r="H42" s="22">
        <v>6</v>
      </c>
      <c r="I42" s="188"/>
      <c r="J42" s="191"/>
      <c r="L42" s="29" t="s">
        <v>61</v>
      </c>
      <c r="M42" s="75">
        <v>36</v>
      </c>
      <c r="N42" s="38">
        <v>0.63194444444444375</v>
      </c>
      <c r="O42" s="38"/>
      <c r="P42" s="113" t="s">
        <v>162</v>
      </c>
      <c r="Q42" s="22">
        <v>8</v>
      </c>
      <c r="R42" s="23" t="s">
        <v>4</v>
      </c>
      <c r="S42" s="22">
        <v>7</v>
      </c>
      <c r="T42" s="22"/>
      <c r="U42" s="113" t="s">
        <v>179</v>
      </c>
    </row>
    <row r="43" spans="1:21" ht="18" customHeight="1">
      <c r="A43" s="175"/>
      <c r="B43" s="195"/>
      <c r="C43" s="190"/>
      <c r="D43" s="186"/>
      <c r="E43" s="191"/>
      <c r="F43" s="22"/>
      <c r="G43" s="23" t="s">
        <v>4</v>
      </c>
      <c r="H43" s="22"/>
      <c r="I43" s="189"/>
      <c r="J43" s="191"/>
      <c r="P43" s="19"/>
      <c r="Q43" s="55"/>
    </row>
    <row r="44" spans="1:21">
      <c r="P44" s="19"/>
      <c r="Q44" s="55"/>
    </row>
    <row r="45" spans="1:21">
      <c r="P45" s="19"/>
      <c r="Q45" s="55"/>
    </row>
    <row r="46" spans="1:21">
      <c r="P46" s="19"/>
      <c r="Q46" s="55"/>
    </row>
    <row r="47" spans="1:21">
      <c r="P47" s="19"/>
      <c r="Q47" s="55"/>
    </row>
    <row r="48" spans="1:21">
      <c r="E48" s="56"/>
      <c r="F48" s="56"/>
      <c r="P48" s="19"/>
      <c r="Q48" s="55"/>
    </row>
    <row r="49" spans="3:20">
      <c r="P49" s="19"/>
      <c r="Q49" s="55"/>
    </row>
    <row r="50" spans="3:20">
      <c r="P50" s="19"/>
      <c r="Q50" s="55"/>
    </row>
    <row r="51" spans="3:20">
      <c r="C51" s="57"/>
      <c r="D51" s="57"/>
      <c r="Q51" s="55"/>
    </row>
    <row r="52" spans="3:20">
      <c r="C52" s="57"/>
      <c r="D52" s="57"/>
      <c r="Q52" s="55"/>
    </row>
    <row r="53" spans="3:20">
      <c r="C53" s="57"/>
      <c r="D53" s="57"/>
      <c r="Q53" s="55"/>
    </row>
    <row r="54" spans="3:20" ht="14.25">
      <c r="C54" s="57"/>
      <c r="D54" s="57"/>
      <c r="Q54" s="55"/>
      <c r="R54" s="58"/>
      <c r="S54" s="58"/>
      <c r="T54" s="58"/>
    </row>
    <row r="55" spans="3:20" ht="14.25">
      <c r="C55" s="57"/>
      <c r="D55" s="57"/>
      <c r="E55" s="56"/>
      <c r="F55" s="56"/>
      <c r="Q55" s="55"/>
      <c r="R55" s="58"/>
      <c r="S55" s="58"/>
      <c r="T55" s="58"/>
    </row>
    <row r="56" spans="3:20" ht="14.25">
      <c r="C56" s="57"/>
      <c r="D56" s="57"/>
      <c r="Q56" s="55"/>
      <c r="R56" s="58"/>
      <c r="S56" s="58"/>
      <c r="T56" s="58"/>
    </row>
    <row r="57" spans="3:20" ht="14.25">
      <c r="C57" s="57"/>
      <c r="D57" s="57"/>
      <c r="E57" s="57"/>
      <c r="F57" s="55"/>
      <c r="G57" s="58"/>
      <c r="H57" s="58"/>
      <c r="I57" s="58"/>
      <c r="N57" s="57"/>
      <c r="O57" s="57"/>
      <c r="P57" s="57"/>
      <c r="Q57" s="55"/>
      <c r="R57" s="58"/>
      <c r="S57" s="58"/>
      <c r="T57" s="58"/>
    </row>
    <row r="58" spans="3:20" ht="14.25">
      <c r="C58" s="57"/>
      <c r="D58" s="57"/>
      <c r="E58" s="57"/>
      <c r="F58" s="55"/>
      <c r="G58" s="58"/>
      <c r="H58" s="58"/>
      <c r="I58" s="58"/>
      <c r="Q58" s="55"/>
      <c r="R58" s="58"/>
      <c r="S58" s="58"/>
      <c r="T58" s="58"/>
    </row>
    <row r="59" spans="3:20" ht="14.25">
      <c r="C59" s="57"/>
      <c r="D59" s="57"/>
      <c r="E59" s="57"/>
      <c r="F59" s="55"/>
      <c r="G59" s="58"/>
      <c r="H59" s="58"/>
      <c r="I59" s="58"/>
      <c r="Q59" s="55"/>
      <c r="R59" s="58"/>
      <c r="S59" s="58"/>
      <c r="T59" s="58"/>
    </row>
    <row r="60" spans="3:20" ht="14.25">
      <c r="C60" s="57"/>
      <c r="D60" s="57"/>
      <c r="E60" s="57"/>
      <c r="Q60" s="55"/>
      <c r="R60" s="58"/>
      <c r="S60" s="58"/>
      <c r="T60" s="58"/>
    </row>
    <row r="61" spans="3:20" ht="14.25">
      <c r="C61" s="57"/>
      <c r="D61" s="57"/>
      <c r="E61" s="57"/>
      <c r="Q61" s="55"/>
      <c r="R61" s="58"/>
      <c r="S61" s="58"/>
      <c r="T61" s="58"/>
    </row>
    <row r="62" spans="3:20" ht="14.25">
      <c r="Q62" s="55"/>
      <c r="R62" s="58"/>
      <c r="S62" s="58"/>
      <c r="T62" s="58"/>
    </row>
    <row r="63" spans="3:20" ht="14.25">
      <c r="Q63" s="55"/>
      <c r="R63" s="58"/>
      <c r="S63" s="58"/>
      <c r="T63" s="58"/>
    </row>
    <row r="64" spans="3:20" ht="14.25">
      <c r="Q64" s="55"/>
      <c r="R64" s="58"/>
      <c r="S64" s="58"/>
      <c r="T64" s="58"/>
    </row>
    <row r="65" spans="17:20" ht="14.25">
      <c r="Q65" s="55"/>
      <c r="R65" s="58"/>
      <c r="S65" s="58"/>
      <c r="T65" s="58"/>
    </row>
    <row r="66" spans="17:20" ht="14.25">
      <c r="Q66" s="55"/>
      <c r="R66" s="58"/>
      <c r="S66" s="58"/>
      <c r="T66" s="58"/>
    </row>
  </sheetData>
  <mergeCells count="18">
    <mergeCell ref="A3:D3"/>
    <mergeCell ref="L3:O3"/>
    <mergeCell ref="A1:U1"/>
    <mergeCell ref="E3:J3"/>
    <mergeCell ref="P3:U3"/>
    <mergeCell ref="C41:C43"/>
    <mergeCell ref="E41:E43"/>
    <mergeCell ref="J41:J43"/>
    <mergeCell ref="A28:J28"/>
    <mergeCell ref="A5:A27"/>
    <mergeCell ref="B41:B43"/>
    <mergeCell ref="A41:A43"/>
    <mergeCell ref="A29:A38"/>
    <mergeCell ref="L29:L38"/>
    <mergeCell ref="L27:U28"/>
    <mergeCell ref="L5:L26"/>
    <mergeCell ref="D41:D43"/>
    <mergeCell ref="I41:I43"/>
  </mergeCells>
  <phoneticPr fontId="5"/>
  <pageMargins left="0.39370078740157483" right="0" top="0" bottom="0" header="0" footer="0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7"/>
  <sheetViews>
    <sheetView workbookViewId="0">
      <selection activeCell="Z6" sqref="Z6"/>
    </sheetView>
  </sheetViews>
  <sheetFormatPr defaultRowHeight="13.5"/>
  <cols>
    <col min="1" max="1" width="4.625" customWidth="1"/>
    <col min="2" max="2" width="22.875" customWidth="1"/>
    <col min="3" max="14" width="3.125" customWidth="1"/>
    <col min="15" max="19" width="2.625" customWidth="1"/>
    <col min="20" max="20" width="6.625" customWidth="1"/>
    <col min="21" max="22" width="3.625" customWidth="1"/>
    <col min="23" max="23" width="6.625" customWidth="1"/>
    <col min="24" max="24" width="3.625" customWidth="1"/>
    <col min="25" max="25" width="2.125" customWidth="1"/>
    <col min="26" max="26" width="3.625" customWidth="1"/>
    <col min="27" max="27" width="2.125" customWidth="1"/>
    <col min="28" max="28" width="3.625" customWidth="1"/>
    <col min="29" max="29" width="8.25" customWidth="1"/>
    <col min="30" max="30" width="3.875" customWidth="1"/>
    <col min="31" max="31" width="4.625" customWidth="1"/>
    <col min="32" max="32" width="8.25" customWidth="1"/>
  </cols>
  <sheetData>
    <row r="1" spans="1:32">
      <c r="T1" s="262">
        <v>42677</v>
      </c>
      <c r="U1" s="263"/>
      <c r="V1" s="263"/>
      <c r="W1" s="263"/>
    </row>
    <row r="2" spans="1:32" ht="45" customHeight="1">
      <c r="A2" s="266" t="s">
        <v>183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5"/>
      <c r="Y2" s="5"/>
      <c r="Z2" s="5"/>
      <c r="AA2" s="5"/>
      <c r="AB2" s="5"/>
      <c r="AC2" s="5"/>
      <c r="AD2" s="5"/>
      <c r="AE2" s="5"/>
      <c r="AF2" s="5"/>
    </row>
    <row r="3" spans="1:32" ht="19.5" thickBot="1">
      <c r="A3" s="268" t="s">
        <v>72</v>
      </c>
      <c r="B3" s="268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</row>
    <row r="4" spans="1:32" ht="24.95" customHeight="1" thickBot="1">
      <c r="A4" s="225" t="s">
        <v>73</v>
      </c>
      <c r="B4" s="225"/>
      <c r="C4" s="226" t="s">
        <v>5</v>
      </c>
      <c r="D4" s="202"/>
      <c r="E4" s="227"/>
      <c r="F4" s="226" t="s">
        <v>6</v>
      </c>
      <c r="G4" s="202"/>
      <c r="H4" s="227"/>
      <c r="I4" s="226" t="s">
        <v>184</v>
      </c>
      <c r="J4" s="202"/>
      <c r="K4" s="227"/>
      <c r="L4" s="226" t="s">
        <v>185</v>
      </c>
      <c r="M4" s="202"/>
      <c r="N4" s="227"/>
      <c r="O4" s="229" t="s">
        <v>7</v>
      </c>
      <c r="P4" s="230"/>
      <c r="Q4" s="230"/>
      <c r="R4" s="230"/>
      <c r="S4" s="231"/>
      <c r="T4" s="87" t="s">
        <v>8</v>
      </c>
      <c r="U4" s="222" t="s">
        <v>9</v>
      </c>
      <c r="V4" s="223"/>
      <c r="W4" s="87" t="s">
        <v>10</v>
      </c>
    </row>
    <row r="5" spans="1:32" ht="15" customHeight="1" thickBot="1">
      <c r="A5" s="206">
        <v>1</v>
      </c>
      <c r="B5" s="265" t="s">
        <v>186</v>
      </c>
      <c r="C5" s="212"/>
      <c r="D5" s="213"/>
      <c r="E5" s="214"/>
      <c r="F5" s="209" t="str">
        <f>IF(F6+H6&gt;0,IF(F6&gt;H6,"○",IF(F6&lt;H6,"×","△")),"")</f>
        <v>×</v>
      </c>
      <c r="G5" s="210"/>
      <c r="H5" s="211"/>
      <c r="I5" s="209" t="str">
        <f>IF(I6+K6&gt;0,IF(I6&gt;K6,"○",IF(I6&lt;K6,"×","△")),"")</f>
        <v>×</v>
      </c>
      <c r="J5" s="210"/>
      <c r="K5" s="211"/>
      <c r="L5" s="209" t="str">
        <f>IF(L6+N6&gt;0,IF(L6&gt;N6,"○",IF(L6&lt;N6,"×","△")),"")</f>
        <v>×</v>
      </c>
      <c r="M5" s="210"/>
      <c r="N5" s="211"/>
      <c r="O5" s="220">
        <f>IF(F6&gt;H6,1,0)+IF(I6&gt;K6,1,0)+IF(L6&gt;N6,1,0)</f>
        <v>0</v>
      </c>
      <c r="P5" s="202" t="s">
        <v>4</v>
      </c>
      <c r="Q5" s="221">
        <f>IF(F6+H6&gt;0,IF(F6=H6,1,0),0)+IF(I6+K6&gt;0,IF(I6=K6,1,0),0)+IF(L6+N6&gt;0,IF(L6=N6,1,0),0)</f>
        <v>0</v>
      </c>
      <c r="R5" s="202" t="s">
        <v>4</v>
      </c>
      <c r="S5" s="203">
        <f>IF(F6&lt;H6,1,0)+IF(I6&lt;K6,1,0)+IF(L6&lt;N6,1,0)</f>
        <v>3</v>
      </c>
      <c r="T5" s="204">
        <f>(O5*2)+(Q5*1)</f>
        <v>0</v>
      </c>
      <c r="U5" s="88" t="s">
        <v>11</v>
      </c>
      <c r="V5" s="89">
        <f>F6+I6+L6</f>
        <v>10</v>
      </c>
      <c r="W5" s="205">
        <v>4</v>
      </c>
    </row>
    <row r="6" spans="1:32" ht="15" customHeight="1" thickBot="1">
      <c r="A6" s="207"/>
      <c r="B6" s="224"/>
      <c r="C6" s="215"/>
      <c r="D6" s="216"/>
      <c r="E6" s="217"/>
      <c r="F6" s="3">
        <v>7</v>
      </c>
      <c r="G6" s="6" t="s">
        <v>4</v>
      </c>
      <c r="H6" s="4">
        <v>11</v>
      </c>
      <c r="I6" s="3">
        <v>2</v>
      </c>
      <c r="J6" s="6" t="s">
        <v>4</v>
      </c>
      <c r="K6" s="4">
        <v>8</v>
      </c>
      <c r="L6" s="3">
        <v>1</v>
      </c>
      <c r="M6" s="6" t="s">
        <v>4</v>
      </c>
      <c r="N6" s="4">
        <v>10</v>
      </c>
      <c r="O6" s="220"/>
      <c r="P6" s="202"/>
      <c r="Q6" s="221"/>
      <c r="R6" s="202"/>
      <c r="S6" s="203"/>
      <c r="T6" s="204"/>
      <c r="U6" s="88" t="s">
        <v>12</v>
      </c>
      <c r="V6" s="89">
        <f>H6+K6+N6</f>
        <v>29</v>
      </c>
      <c r="W6" s="205"/>
    </row>
    <row r="7" spans="1:32" ht="15" customHeight="1" thickBot="1">
      <c r="A7" s="206" t="s">
        <v>6</v>
      </c>
      <c r="B7" s="264" t="s">
        <v>74</v>
      </c>
      <c r="C7" s="209" t="str">
        <f>IF(C8+E8&gt;0,IF(C8&gt;E8,"○",IF(C8&lt;E8,"×","△")),"")</f>
        <v>○</v>
      </c>
      <c r="D7" s="210"/>
      <c r="E7" s="211"/>
      <c r="F7" s="212"/>
      <c r="G7" s="213"/>
      <c r="H7" s="214"/>
      <c r="I7" s="209" t="str">
        <f>IF(I8+K8&gt;0,IF(I8&gt;K8,"○",IF(I8&lt;K8,"×","△")),"")</f>
        <v>○</v>
      </c>
      <c r="J7" s="210"/>
      <c r="K7" s="211"/>
      <c r="L7" s="209" t="str">
        <f>IF(L8+N8&gt;0,IF(L8&gt;N8,"○",IF(L8&lt;N8,"×","△")),"")</f>
        <v>○</v>
      </c>
      <c r="M7" s="210"/>
      <c r="N7" s="211"/>
      <c r="O7" s="220">
        <f>IF(C8&gt;E8,1,0)+IF(I8&gt;K8,1,0)+IF(L8&gt;N8,1,0)</f>
        <v>3</v>
      </c>
      <c r="P7" s="202" t="s">
        <v>13</v>
      </c>
      <c r="Q7" s="221">
        <f>IF(C8+E8&gt;0,IF(C8=E8,1,0),0)+IF(I8+K8&gt;0,IF(I8=K8,1,0),0)+IF(L8+N8&gt;0,IF(L8=N8,1,0),0)</f>
        <v>0</v>
      </c>
      <c r="R7" s="202" t="s">
        <v>13</v>
      </c>
      <c r="S7" s="203">
        <f>IF(C8&lt;E8,1,0)+IF(I8&lt;K8,1,0)+IF(L8&lt;N8,1,0)</f>
        <v>0</v>
      </c>
      <c r="T7" s="204">
        <f>(O7*2)+(Q7*1)</f>
        <v>6</v>
      </c>
      <c r="U7" s="88" t="s">
        <v>11</v>
      </c>
      <c r="V7" s="89">
        <f>C8+I8+L8</f>
        <v>29</v>
      </c>
      <c r="W7" s="205">
        <v>1</v>
      </c>
    </row>
    <row r="8" spans="1:32" ht="15" customHeight="1" thickBot="1">
      <c r="A8" s="207"/>
      <c r="B8" s="208"/>
      <c r="C8" s="3">
        <v>11</v>
      </c>
      <c r="D8" s="6" t="s">
        <v>4</v>
      </c>
      <c r="E8" s="4">
        <v>7</v>
      </c>
      <c r="F8" s="215"/>
      <c r="G8" s="216"/>
      <c r="H8" s="217"/>
      <c r="I8" s="3">
        <v>9</v>
      </c>
      <c r="J8" s="6" t="s">
        <v>4</v>
      </c>
      <c r="K8" s="4">
        <v>3</v>
      </c>
      <c r="L8" s="3">
        <v>9</v>
      </c>
      <c r="M8" s="6" t="s">
        <v>4</v>
      </c>
      <c r="N8" s="4">
        <v>8</v>
      </c>
      <c r="O8" s="220"/>
      <c r="P8" s="202"/>
      <c r="Q8" s="221"/>
      <c r="R8" s="202"/>
      <c r="S8" s="203"/>
      <c r="T8" s="204"/>
      <c r="U8" s="88" t="s">
        <v>12</v>
      </c>
      <c r="V8" s="89">
        <f>E8+K8+N8</f>
        <v>18</v>
      </c>
      <c r="W8" s="205"/>
    </row>
    <row r="9" spans="1:32" ht="15" customHeight="1" thickBot="1">
      <c r="A9" s="206" t="s">
        <v>184</v>
      </c>
      <c r="B9" s="208" t="s">
        <v>75</v>
      </c>
      <c r="C9" s="209" t="str">
        <f>IF(C10+E10&gt;0,IF(C10&gt;E10,"○",IF(C10&lt;E10,"×","△")),"")</f>
        <v>○</v>
      </c>
      <c r="D9" s="210"/>
      <c r="E9" s="211"/>
      <c r="F9" s="209" t="str">
        <f>IF(F10+H10&gt;0,IF(F10&gt;H10,"○",IF(F10&lt;H10,"×","△")),"")</f>
        <v>×</v>
      </c>
      <c r="G9" s="210"/>
      <c r="H9" s="211"/>
      <c r="I9" s="212"/>
      <c r="J9" s="213"/>
      <c r="K9" s="214"/>
      <c r="L9" s="209" t="str">
        <f>IF(L10+N10&gt;0,IF(L10&gt;N10,"○",IF(L10&lt;N10,"×","△")),"")</f>
        <v>×</v>
      </c>
      <c r="M9" s="210"/>
      <c r="N9" s="211"/>
      <c r="O9" s="220">
        <f>IF(C10&gt;E10,1,0)+IF(F10&gt;H10,1,0)+IF(L10&gt;N10,1,0)</f>
        <v>1</v>
      </c>
      <c r="P9" s="202" t="s">
        <v>13</v>
      </c>
      <c r="Q9" s="221">
        <f>IF(C10+E10&gt;0,IF(C10=E10,1,0),0)+IF(F10+H10&gt;0,IF(F10=H10,1,0),0)+IF(L10+N10&gt;0,IF(L10=N10,1,0),0)</f>
        <v>0</v>
      </c>
      <c r="R9" s="202" t="s">
        <v>13</v>
      </c>
      <c r="S9" s="203">
        <f>IF(C10&lt;E10,1,0)+IF(F10&lt;H10,1,0)+IF(L10&lt;N10,1,0)</f>
        <v>2</v>
      </c>
      <c r="T9" s="204">
        <f>(O9*2)+(Q9*1)</f>
        <v>2</v>
      </c>
      <c r="U9" s="88" t="s">
        <v>11</v>
      </c>
      <c r="V9" s="89">
        <f>C10+F10+L10</f>
        <v>14</v>
      </c>
      <c r="W9" s="205">
        <v>3</v>
      </c>
    </row>
    <row r="10" spans="1:32" ht="15" customHeight="1" thickBot="1">
      <c r="A10" s="207"/>
      <c r="B10" s="208"/>
      <c r="C10" s="3">
        <f>K6</f>
        <v>8</v>
      </c>
      <c r="D10" s="6" t="s">
        <v>4</v>
      </c>
      <c r="E10" s="4">
        <f>I6</f>
        <v>2</v>
      </c>
      <c r="F10" s="3">
        <f>K8</f>
        <v>3</v>
      </c>
      <c r="G10" s="6" t="s">
        <v>4</v>
      </c>
      <c r="H10" s="4">
        <f>I8</f>
        <v>9</v>
      </c>
      <c r="I10" s="215"/>
      <c r="J10" s="216"/>
      <c r="K10" s="217"/>
      <c r="L10" s="3">
        <v>3</v>
      </c>
      <c r="M10" s="6" t="s">
        <v>4</v>
      </c>
      <c r="N10" s="4">
        <v>6</v>
      </c>
      <c r="O10" s="220"/>
      <c r="P10" s="202"/>
      <c r="Q10" s="221"/>
      <c r="R10" s="202"/>
      <c r="S10" s="203"/>
      <c r="T10" s="204"/>
      <c r="U10" s="88" t="s">
        <v>12</v>
      </c>
      <c r="V10" s="89">
        <f>E10+H10+N10</f>
        <v>17</v>
      </c>
      <c r="W10" s="205"/>
    </row>
    <row r="11" spans="1:32" ht="15" customHeight="1" thickBot="1">
      <c r="A11" s="206" t="s">
        <v>185</v>
      </c>
      <c r="B11" s="258" t="s">
        <v>187</v>
      </c>
      <c r="C11" s="209" t="str">
        <f>IF(C12+E12&gt;0,IF(C12&gt;E12,"○",IF(C12&lt;E12,"×","△")),"")</f>
        <v>○</v>
      </c>
      <c r="D11" s="210"/>
      <c r="E11" s="211"/>
      <c r="F11" s="209" t="str">
        <f>IF(F12+H12&gt;0,IF(F12&gt;H12,"○",IF(F12&lt;H12,"×","△")),"")</f>
        <v>×</v>
      </c>
      <c r="G11" s="210"/>
      <c r="H11" s="211"/>
      <c r="I11" s="209" t="str">
        <f>IF(I12+K12&gt;0,IF(I12&gt;K12,"○",IF(I12&lt;K12,"×","△")),"")</f>
        <v>○</v>
      </c>
      <c r="J11" s="210"/>
      <c r="K11" s="211"/>
      <c r="L11" s="212"/>
      <c r="M11" s="213"/>
      <c r="N11" s="214"/>
      <c r="O11" s="220">
        <f>IF(C12&gt;E12,1,0)+IF(F12&gt;H12,1,0)+IF(I12&gt;K12,1,0)</f>
        <v>2</v>
      </c>
      <c r="P11" s="202" t="s">
        <v>13</v>
      </c>
      <c r="Q11" s="221">
        <f>IF(C12+E12&gt;0,IF(C12=E12,1,0),0)+IF(F12+H12&gt;0,IF(F12=H12,1,0),0)+IF(I12+K12&gt;0,IF(I12=K12,1,0),0)</f>
        <v>0</v>
      </c>
      <c r="R11" s="202" t="s">
        <v>13</v>
      </c>
      <c r="S11" s="203">
        <f>IF(C12&lt;E12,1,0)+IF(F12&lt;H12,1,0)+IF(I12&lt;K12,1,0)</f>
        <v>1</v>
      </c>
      <c r="T11" s="204">
        <f>(O11*2)+(Q11*1)</f>
        <v>4</v>
      </c>
      <c r="U11" s="88" t="s">
        <v>11</v>
      </c>
      <c r="V11" s="89">
        <f>C12+F12+I12</f>
        <v>24</v>
      </c>
      <c r="W11" s="205">
        <v>2</v>
      </c>
    </row>
    <row r="12" spans="1:32" ht="15" customHeight="1" thickBot="1">
      <c r="A12" s="207"/>
      <c r="B12" s="259"/>
      <c r="C12" s="3">
        <f>N6</f>
        <v>10</v>
      </c>
      <c r="D12" s="6" t="s">
        <v>4</v>
      </c>
      <c r="E12" s="4">
        <f>L6</f>
        <v>1</v>
      </c>
      <c r="F12" s="3">
        <v>8</v>
      </c>
      <c r="G12" s="6" t="s">
        <v>4</v>
      </c>
      <c r="H12" s="4">
        <v>9</v>
      </c>
      <c r="I12" s="3">
        <f>N10</f>
        <v>6</v>
      </c>
      <c r="J12" s="6" t="s">
        <v>4</v>
      </c>
      <c r="K12" s="4">
        <f>L10</f>
        <v>3</v>
      </c>
      <c r="L12" s="215"/>
      <c r="M12" s="216"/>
      <c r="N12" s="217"/>
      <c r="O12" s="220"/>
      <c r="P12" s="202"/>
      <c r="Q12" s="221"/>
      <c r="R12" s="202"/>
      <c r="S12" s="203"/>
      <c r="T12" s="204"/>
      <c r="U12" s="88" t="s">
        <v>12</v>
      </c>
      <c r="V12" s="89">
        <f>E12+H12+K12</f>
        <v>13</v>
      </c>
      <c r="W12" s="205"/>
    </row>
    <row r="13" spans="1:32" ht="5.0999999999999996" customHeight="1" thickBot="1">
      <c r="A13" s="84"/>
      <c r="B13" s="84"/>
    </row>
    <row r="14" spans="1:32" ht="24.95" customHeight="1" thickBot="1">
      <c r="A14" s="225" t="s">
        <v>76</v>
      </c>
      <c r="B14" s="225"/>
      <c r="C14" s="226" t="s">
        <v>188</v>
      </c>
      <c r="D14" s="202"/>
      <c r="E14" s="227"/>
      <c r="F14" s="226" t="s">
        <v>14</v>
      </c>
      <c r="G14" s="202"/>
      <c r="H14" s="227"/>
      <c r="I14" s="226" t="s">
        <v>15</v>
      </c>
      <c r="J14" s="202"/>
      <c r="K14" s="227"/>
      <c r="L14" s="226" t="s">
        <v>18</v>
      </c>
      <c r="M14" s="202"/>
      <c r="N14" s="227"/>
      <c r="O14" s="229" t="s">
        <v>7</v>
      </c>
      <c r="P14" s="230"/>
      <c r="Q14" s="230"/>
      <c r="R14" s="230"/>
      <c r="S14" s="231"/>
      <c r="T14" s="87" t="s">
        <v>8</v>
      </c>
      <c r="U14" s="222" t="s">
        <v>9</v>
      </c>
      <c r="V14" s="223"/>
      <c r="W14" s="87" t="s">
        <v>10</v>
      </c>
    </row>
    <row r="15" spans="1:32" ht="15" customHeight="1" thickBot="1">
      <c r="A15" s="206" t="s">
        <v>188</v>
      </c>
      <c r="B15" s="265" t="s">
        <v>77</v>
      </c>
      <c r="C15" s="212"/>
      <c r="D15" s="213"/>
      <c r="E15" s="214"/>
      <c r="F15" s="209" t="str">
        <f>IF(F16+H16&gt;0,IF(F16&gt;H16,"○",IF(F16&lt;H16,"×","△")),"")</f>
        <v>○</v>
      </c>
      <c r="G15" s="210"/>
      <c r="H15" s="211"/>
      <c r="I15" s="209" t="str">
        <f>IF(I16+K16&gt;0,IF(I16&gt;K16,"○",IF(I16&lt;K16,"×","△")),"")</f>
        <v>○</v>
      </c>
      <c r="J15" s="210"/>
      <c r="K15" s="211"/>
      <c r="L15" s="209" t="str">
        <f>IF(L16+N16&gt;0,IF(L16&gt;N16,"○",IF(L16&lt;N16,"×","△")),"")</f>
        <v>○</v>
      </c>
      <c r="M15" s="210"/>
      <c r="N15" s="211"/>
      <c r="O15" s="220">
        <f>IF(F16&gt;H16,1,0)+IF(I16&gt;K16,1,0)+IF(L16&gt;N16,1,0)</f>
        <v>3</v>
      </c>
      <c r="P15" s="202" t="s">
        <v>4</v>
      </c>
      <c r="Q15" s="221">
        <f>IF(F16+H16&gt;0,IF(F16=H16,1,0),0)+IF(I16+K16&gt;0,IF(I16=K16,1,0),0)+IF(L16+N16&gt;0,IF(L16=N16,1,0),0)</f>
        <v>0</v>
      </c>
      <c r="R15" s="202" t="s">
        <v>4</v>
      </c>
      <c r="S15" s="203">
        <f>IF(F16&lt;H16,1,0)+IF(I16&lt;K16,1,0)+IF(L16&lt;N16,1,0)</f>
        <v>0</v>
      </c>
      <c r="T15" s="204">
        <f>(O15*2)+(Q15*1)</f>
        <v>6</v>
      </c>
      <c r="U15" s="88" t="s">
        <v>11</v>
      </c>
      <c r="V15" s="89">
        <f>F16+I16+L16</f>
        <v>28</v>
      </c>
      <c r="W15" s="205">
        <v>1</v>
      </c>
    </row>
    <row r="16" spans="1:32" ht="15" customHeight="1" thickBot="1">
      <c r="A16" s="207"/>
      <c r="B16" s="265"/>
      <c r="C16" s="215"/>
      <c r="D16" s="216"/>
      <c r="E16" s="217"/>
      <c r="F16" s="3">
        <v>10</v>
      </c>
      <c r="G16" s="6" t="s">
        <v>4</v>
      </c>
      <c r="H16" s="4">
        <v>8</v>
      </c>
      <c r="I16" s="3">
        <v>10</v>
      </c>
      <c r="J16" s="6" t="s">
        <v>4</v>
      </c>
      <c r="K16" s="4">
        <v>3</v>
      </c>
      <c r="L16" s="3">
        <v>8</v>
      </c>
      <c r="M16" s="6" t="s">
        <v>4</v>
      </c>
      <c r="N16" s="4">
        <v>7</v>
      </c>
      <c r="O16" s="220"/>
      <c r="P16" s="202"/>
      <c r="Q16" s="221"/>
      <c r="R16" s="202"/>
      <c r="S16" s="203"/>
      <c r="T16" s="204"/>
      <c r="U16" s="88" t="s">
        <v>12</v>
      </c>
      <c r="V16" s="89">
        <f>H16+K16+N16</f>
        <v>18</v>
      </c>
      <c r="W16" s="205"/>
    </row>
    <row r="17" spans="1:23" ht="14.25" thickBot="1">
      <c r="A17" s="206" t="s">
        <v>14</v>
      </c>
      <c r="B17" s="264" t="s">
        <v>189</v>
      </c>
      <c r="C17" s="209" t="str">
        <f>IF(C18+E18&gt;0,IF(C18&gt;E18,"○",IF(C18&lt;E18,"×","△")),"")</f>
        <v>×</v>
      </c>
      <c r="D17" s="210"/>
      <c r="E17" s="211"/>
      <c r="F17" s="212"/>
      <c r="G17" s="213"/>
      <c r="H17" s="214"/>
      <c r="I17" s="209" t="str">
        <f>IF(I18+K18&gt;0,IF(I18&gt;K18,"○",IF(I18&lt;K18,"×","△")),"")</f>
        <v>○</v>
      </c>
      <c r="J17" s="210"/>
      <c r="K17" s="211"/>
      <c r="L17" s="209" t="str">
        <f>IF(L18+N18&gt;0,IF(L18&gt;N18,"○",IF(L18&lt;N18,"×","△")),"")</f>
        <v>×</v>
      </c>
      <c r="M17" s="210"/>
      <c r="N17" s="211"/>
      <c r="O17" s="220">
        <f>IF(C18&gt;E18,1,0)+IF(I18&gt;K18,1,0)+IF(L18&gt;N18,1,0)</f>
        <v>1</v>
      </c>
      <c r="P17" s="202" t="s">
        <v>13</v>
      </c>
      <c r="Q17" s="221">
        <f>IF(C18+E18&gt;0,IF(C18=E18,1,0),0)+IF(I18+K18&gt;0,IF(I18=K18,1,0),0)+IF(L18+N18&gt;0,IF(L18=N18,1,0),0)</f>
        <v>0</v>
      </c>
      <c r="R17" s="202" t="s">
        <v>13</v>
      </c>
      <c r="S17" s="203">
        <f>IF(C18&lt;E18,1,0)+IF(I18&lt;K18,1,0)+IF(L18&lt;N18,1,0)</f>
        <v>2</v>
      </c>
      <c r="T17" s="204">
        <f>(O17*2)+(Q17*1)</f>
        <v>2</v>
      </c>
      <c r="U17" s="88" t="s">
        <v>11</v>
      </c>
      <c r="V17" s="89">
        <f>C18+I18+L18</f>
        <v>23</v>
      </c>
      <c r="W17" s="205">
        <v>3</v>
      </c>
    </row>
    <row r="18" spans="1:23" ht="14.25" thickBot="1">
      <c r="A18" s="207"/>
      <c r="B18" s="264"/>
      <c r="C18" s="3">
        <v>8</v>
      </c>
      <c r="D18" s="6" t="s">
        <v>4</v>
      </c>
      <c r="E18" s="4">
        <v>10</v>
      </c>
      <c r="F18" s="215"/>
      <c r="G18" s="216"/>
      <c r="H18" s="217"/>
      <c r="I18" s="3">
        <v>8</v>
      </c>
      <c r="J18" s="6" t="s">
        <v>4</v>
      </c>
      <c r="K18" s="4">
        <v>4</v>
      </c>
      <c r="L18" s="3">
        <v>7</v>
      </c>
      <c r="M18" s="6" t="s">
        <v>4</v>
      </c>
      <c r="N18" s="4">
        <v>8</v>
      </c>
      <c r="O18" s="220"/>
      <c r="P18" s="202"/>
      <c r="Q18" s="221"/>
      <c r="R18" s="202"/>
      <c r="S18" s="203"/>
      <c r="T18" s="204"/>
      <c r="U18" s="88" t="s">
        <v>12</v>
      </c>
      <c r="V18" s="89">
        <f>E18+K18+N18</f>
        <v>22</v>
      </c>
      <c r="W18" s="205"/>
    </row>
    <row r="19" spans="1:23" ht="14.25" thickBot="1">
      <c r="A19" s="206" t="s">
        <v>15</v>
      </c>
      <c r="B19" s="260" t="s">
        <v>78</v>
      </c>
      <c r="C19" s="209" t="str">
        <f>IF(C20+E20&gt;0,IF(C20&gt;E20,"○",IF(C20&lt;E20,"×","△")),"")</f>
        <v>×</v>
      </c>
      <c r="D19" s="210"/>
      <c r="E19" s="211"/>
      <c r="F19" s="209" t="str">
        <f>IF(F20+H20&gt;0,IF(F20&gt;H20,"○",IF(F20&lt;H20,"×","△")),"")</f>
        <v>×</v>
      </c>
      <c r="G19" s="210"/>
      <c r="H19" s="211"/>
      <c r="I19" s="212"/>
      <c r="J19" s="213"/>
      <c r="K19" s="214"/>
      <c r="L19" s="209" t="str">
        <f>IF(L20+N20&gt;0,IF(L20&gt;N20,"○",IF(L20&lt;N20,"×","△")),"")</f>
        <v>×</v>
      </c>
      <c r="M19" s="210"/>
      <c r="N19" s="211"/>
      <c r="O19" s="220">
        <f>IF(C20&gt;E20,1,0)+IF(F20&gt;H20,1,0)+IF(L20&gt;N20,1,0)</f>
        <v>0</v>
      </c>
      <c r="P19" s="202" t="s">
        <v>13</v>
      </c>
      <c r="Q19" s="221">
        <f>IF(C20+E20&gt;0,IF(C20=E20,1,0),0)+IF(F20+H20&gt;0,IF(F20=H20,1,0),0)+IF(L20+N20&gt;0,IF(L20=N20,1,0),0)</f>
        <v>0</v>
      </c>
      <c r="R19" s="202" t="s">
        <v>13</v>
      </c>
      <c r="S19" s="203">
        <f>IF(C20&lt;E20,1,0)+IF(F20&lt;H20,1,0)+IF(L20&lt;N20,1,0)</f>
        <v>3</v>
      </c>
      <c r="T19" s="204">
        <f>(O19*2)+(Q19*1)</f>
        <v>0</v>
      </c>
      <c r="U19" s="88" t="s">
        <v>11</v>
      </c>
      <c r="V19" s="89">
        <f>C20+F20+L20</f>
        <v>7</v>
      </c>
      <c r="W19" s="205">
        <v>4</v>
      </c>
    </row>
    <row r="20" spans="1:23" ht="14.25" thickBot="1">
      <c r="A20" s="207"/>
      <c r="B20" s="261"/>
      <c r="C20" s="3">
        <v>3</v>
      </c>
      <c r="D20" s="6" t="s">
        <v>4</v>
      </c>
      <c r="E20" s="4">
        <v>10</v>
      </c>
      <c r="F20" s="3">
        <f>K18</f>
        <v>4</v>
      </c>
      <c r="G20" s="6" t="s">
        <v>4</v>
      </c>
      <c r="H20" s="4">
        <f>I18</f>
        <v>8</v>
      </c>
      <c r="I20" s="215"/>
      <c r="J20" s="216"/>
      <c r="K20" s="217"/>
      <c r="L20" s="3">
        <v>0</v>
      </c>
      <c r="M20" s="6" t="s">
        <v>4</v>
      </c>
      <c r="N20" s="4">
        <v>10</v>
      </c>
      <c r="O20" s="220"/>
      <c r="P20" s="202"/>
      <c r="Q20" s="221"/>
      <c r="R20" s="202"/>
      <c r="S20" s="203"/>
      <c r="T20" s="204"/>
      <c r="U20" s="88" t="s">
        <v>12</v>
      </c>
      <c r="V20" s="89">
        <f>E20+H20+N20</f>
        <v>28</v>
      </c>
      <c r="W20" s="205"/>
    </row>
    <row r="21" spans="1:23" ht="14.25" thickBot="1">
      <c r="A21" s="206" t="s">
        <v>18</v>
      </c>
      <c r="B21" s="260" t="s">
        <v>79</v>
      </c>
      <c r="C21" s="209" t="str">
        <f>IF(C22+E22&gt;0,IF(C22&gt;E22,"○",IF(C22&lt;E22,"×","△")),"")</f>
        <v>×</v>
      </c>
      <c r="D21" s="210"/>
      <c r="E21" s="211"/>
      <c r="F21" s="209" t="str">
        <f>IF(F22+H22&gt;0,IF(F22&gt;H22,"○",IF(F22&lt;H22,"×","△")),"")</f>
        <v>○</v>
      </c>
      <c r="G21" s="210"/>
      <c r="H21" s="211"/>
      <c r="I21" s="209" t="str">
        <f>IF(I22+K22&gt;0,IF(I22&gt;K22,"○",IF(I22&lt;K22,"×","△")),"")</f>
        <v>○</v>
      </c>
      <c r="J21" s="210"/>
      <c r="K21" s="211"/>
      <c r="L21" s="212"/>
      <c r="M21" s="213"/>
      <c r="N21" s="214"/>
      <c r="O21" s="220">
        <f>IF(C22&gt;E22,1,0)+IF(F22&gt;H22,1,0)+IF(I22&gt;K22,1,0)</f>
        <v>2</v>
      </c>
      <c r="P21" s="202" t="s">
        <v>13</v>
      </c>
      <c r="Q21" s="221">
        <f>IF(C22+E22&gt;0,IF(C22=E22,1,0),0)+IF(F22+H22&gt;0,IF(F22=H22,1,0),0)+IF(I22+K22&gt;0,IF(I22=K22,1,0),0)</f>
        <v>0</v>
      </c>
      <c r="R21" s="202" t="s">
        <v>13</v>
      </c>
      <c r="S21" s="203">
        <f>IF(C22&lt;E22,1,0)+IF(F22&lt;H22,1,0)+IF(I22&lt;K22,1,0)</f>
        <v>1</v>
      </c>
      <c r="T21" s="204">
        <f>(O21*2)+(Q21*1)</f>
        <v>4</v>
      </c>
      <c r="U21" s="88" t="s">
        <v>11</v>
      </c>
      <c r="V21" s="89">
        <f>C22+F22+I22</f>
        <v>25</v>
      </c>
      <c r="W21" s="205">
        <v>2</v>
      </c>
    </row>
    <row r="22" spans="1:23" ht="14.25" thickBot="1">
      <c r="A22" s="207"/>
      <c r="B22" s="261"/>
      <c r="C22" s="3">
        <f>N16</f>
        <v>7</v>
      </c>
      <c r="D22" s="6" t="s">
        <v>4</v>
      </c>
      <c r="E22" s="4">
        <f>L16</f>
        <v>8</v>
      </c>
      <c r="F22" s="3">
        <f>N18</f>
        <v>8</v>
      </c>
      <c r="G22" s="6" t="s">
        <v>4</v>
      </c>
      <c r="H22" s="4">
        <f>L18</f>
        <v>7</v>
      </c>
      <c r="I22" s="3">
        <v>10</v>
      </c>
      <c r="J22" s="6" t="s">
        <v>4</v>
      </c>
      <c r="K22" s="4">
        <v>0</v>
      </c>
      <c r="L22" s="215"/>
      <c r="M22" s="216"/>
      <c r="N22" s="217"/>
      <c r="O22" s="220"/>
      <c r="P22" s="202"/>
      <c r="Q22" s="221"/>
      <c r="R22" s="202"/>
      <c r="S22" s="203"/>
      <c r="T22" s="204"/>
      <c r="U22" s="88" t="s">
        <v>12</v>
      </c>
      <c r="V22" s="89">
        <f>E22+H22+K22</f>
        <v>15</v>
      </c>
      <c r="W22" s="205"/>
    </row>
    <row r="23" spans="1:23" ht="14.25" thickBot="1">
      <c r="A23" s="84"/>
      <c r="B23" s="84"/>
    </row>
    <row r="24" spans="1:23" ht="21.75" thickBot="1">
      <c r="A24" s="225" t="s">
        <v>80</v>
      </c>
      <c r="B24" s="225"/>
      <c r="C24" s="226" t="s">
        <v>19</v>
      </c>
      <c r="D24" s="202"/>
      <c r="E24" s="227"/>
      <c r="F24" s="226" t="s">
        <v>20</v>
      </c>
      <c r="G24" s="202"/>
      <c r="H24" s="227"/>
      <c r="I24" s="226" t="s">
        <v>190</v>
      </c>
      <c r="J24" s="202"/>
      <c r="K24" s="227"/>
      <c r="L24" s="226" t="s">
        <v>191</v>
      </c>
      <c r="M24" s="202"/>
      <c r="N24" s="227"/>
      <c r="O24" s="229" t="s">
        <v>7</v>
      </c>
      <c r="P24" s="230"/>
      <c r="Q24" s="230"/>
      <c r="R24" s="230"/>
      <c r="S24" s="231"/>
      <c r="T24" s="87" t="s">
        <v>8</v>
      </c>
      <c r="U24" s="222" t="s">
        <v>9</v>
      </c>
      <c r="V24" s="223"/>
      <c r="W24" s="87" t="s">
        <v>10</v>
      </c>
    </row>
    <row r="25" spans="1:23" ht="14.25" thickBot="1">
      <c r="A25" s="206" t="s">
        <v>19</v>
      </c>
      <c r="B25" s="224" t="s">
        <v>192</v>
      </c>
      <c r="C25" s="212"/>
      <c r="D25" s="213"/>
      <c r="E25" s="214"/>
      <c r="F25" s="209" t="str">
        <f>IF(F26+H26&gt;0,IF(F26&gt;H26,"○",IF(F26&lt;H26,"×","△")),"")</f>
        <v>×</v>
      </c>
      <c r="G25" s="210"/>
      <c r="H25" s="211"/>
      <c r="I25" s="209" t="str">
        <f>IF(I26+K26&gt;0,IF(I26&gt;K26,"○",IF(I26&lt;K26,"×","△")),"")</f>
        <v>○</v>
      </c>
      <c r="J25" s="210"/>
      <c r="K25" s="211"/>
      <c r="L25" s="209" t="str">
        <f>IF(L26+N26&gt;0,IF(L26&gt;N26,"○",IF(L26&lt;N26,"×","△")),"")</f>
        <v>×</v>
      </c>
      <c r="M25" s="210"/>
      <c r="N25" s="211"/>
      <c r="O25" s="220">
        <f>IF(F26&gt;H26,1,0)+IF(I26&gt;K26,1,0)+IF(L26&gt;N26,1,0)</f>
        <v>1</v>
      </c>
      <c r="P25" s="202" t="s">
        <v>4</v>
      </c>
      <c r="Q25" s="221">
        <f>IF(F26+H26&gt;0,IF(F26=H26,1,0),0)+IF(I26+K26&gt;0,IF(I26=K26,1,0),0)+IF(L26+N26&gt;0,IF(L26=N26,1,0),0)</f>
        <v>0</v>
      </c>
      <c r="R25" s="202" t="s">
        <v>4</v>
      </c>
      <c r="S25" s="203">
        <f>IF(F26&lt;H26,1,0)+IF(I26&lt;K26,1,0)+IF(L26&lt;N26,1,0)</f>
        <v>2</v>
      </c>
      <c r="T25" s="204">
        <f>(O25*2)+(Q25*1)</f>
        <v>2</v>
      </c>
      <c r="U25" s="88" t="s">
        <v>11</v>
      </c>
      <c r="V25" s="89">
        <f>F26+I26+L26</f>
        <v>21</v>
      </c>
      <c r="W25" s="205">
        <v>3</v>
      </c>
    </row>
    <row r="26" spans="1:23" ht="14.25" thickBot="1">
      <c r="A26" s="207"/>
      <c r="B26" s="224"/>
      <c r="C26" s="215"/>
      <c r="D26" s="216"/>
      <c r="E26" s="217"/>
      <c r="F26" s="3">
        <v>6</v>
      </c>
      <c r="G26" s="6" t="s">
        <v>4</v>
      </c>
      <c r="H26" s="4">
        <v>8</v>
      </c>
      <c r="I26" s="3">
        <v>9</v>
      </c>
      <c r="J26" s="6" t="s">
        <v>4</v>
      </c>
      <c r="K26" s="4">
        <v>5</v>
      </c>
      <c r="L26" s="3">
        <v>6</v>
      </c>
      <c r="M26" s="6" t="s">
        <v>4</v>
      </c>
      <c r="N26" s="4">
        <v>7</v>
      </c>
      <c r="O26" s="220"/>
      <c r="P26" s="202"/>
      <c r="Q26" s="221"/>
      <c r="R26" s="202"/>
      <c r="S26" s="203"/>
      <c r="T26" s="204"/>
      <c r="U26" s="88" t="s">
        <v>12</v>
      </c>
      <c r="V26" s="89">
        <f>H26+K26+N26</f>
        <v>20</v>
      </c>
      <c r="W26" s="205"/>
    </row>
    <row r="27" spans="1:23" ht="14.25" thickBot="1">
      <c r="A27" s="206" t="s">
        <v>20</v>
      </c>
      <c r="B27" s="208" t="s">
        <v>193</v>
      </c>
      <c r="C27" s="209" t="str">
        <f>IF(C28+E28&gt;0,IF(C28&gt;E28,"○",IF(C28&lt;E28,"×","△")),"")</f>
        <v>○</v>
      </c>
      <c r="D27" s="210"/>
      <c r="E27" s="211"/>
      <c r="F27" s="212"/>
      <c r="G27" s="213"/>
      <c r="H27" s="214"/>
      <c r="I27" s="209" t="str">
        <f>IF(I28+K28&gt;0,IF(I28&gt;K28,"○",IF(I28&lt;K28,"×","△")),"")</f>
        <v>○</v>
      </c>
      <c r="J27" s="210"/>
      <c r="K27" s="211"/>
      <c r="L27" s="209" t="str">
        <f>IF(L28+N28&gt;0,IF(L28&gt;N28,"○",IF(L28&lt;N28,"×","△")),"")</f>
        <v>×</v>
      </c>
      <c r="M27" s="210"/>
      <c r="N27" s="211"/>
      <c r="O27" s="220">
        <f>IF(C28&gt;E28,1,0)+IF(I28&gt;K28,1,0)+IF(L28&gt;N28,1,0)</f>
        <v>2</v>
      </c>
      <c r="P27" s="202" t="s">
        <v>13</v>
      </c>
      <c r="Q27" s="221">
        <f>IF(C28+E28&gt;0,IF(C28=E28,1,0),0)+IF(I28+K28&gt;0,IF(I28=K28,1,0),0)+IF(L28+N28&gt;0,IF(L28=N28,1,0),0)</f>
        <v>0</v>
      </c>
      <c r="R27" s="202" t="s">
        <v>13</v>
      </c>
      <c r="S27" s="203">
        <f>IF(C28&lt;E28,1,0)+IF(I28&lt;K28,1,0)+IF(L28&lt;N28,1,0)</f>
        <v>1</v>
      </c>
      <c r="T27" s="204">
        <f>(O27*2)+(Q27*1)</f>
        <v>4</v>
      </c>
      <c r="U27" s="88" t="s">
        <v>11</v>
      </c>
      <c r="V27" s="89">
        <f>C28+I28+L28</f>
        <v>25</v>
      </c>
      <c r="W27" s="205">
        <v>2</v>
      </c>
    </row>
    <row r="28" spans="1:23" ht="14.25" thickBot="1">
      <c r="A28" s="207"/>
      <c r="B28" s="208"/>
      <c r="C28" s="3">
        <v>8</v>
      </c>
      <c r="D28" s="6" t="s">
        <v>4</v>
      </c>
      <c r="E28" s="4">
        <v>6</v>
      </c>
      <c r="F28" s="215"/>
      <c r="G28" s="216"/>
      <c r="H28" s="217"/>
      <c r="I28" s="3">
        <v>11</v>
      </c>
      <c r="J28" s="6" t="s">
        <v>4</v>
      </c>
      <c r="K28" s="4">
        <v>5</v>
      </c>
      <c r="L28" s="3">
        <v>6</v>
      </c>
      <c r="M28" s="6" t="s">
        <v>4</v>
      </c>
      <c r="N28" s="4">
        <v>7</v>
      </c>
      <c r="O28" s="220"/>
      <c r="P28" s="202"/>
      <c r="Q28" s="221"/>
      <c r="R28" s="202"/>
      <c r="S28" s="203"/>
      <c r="T28" s="204"/>
      <c r="U28" s="88" t="s">
        <v>12</v>
      </c>
      <c r="V28" s="89">
        <f>E28+K28+N28</f>
        <v>18</v>
      </c>
      <c r="W28" s="205"/>
    </row>
    <row r="29" spans="1:23" ht="14.25" thickBot="1">
      <c r="A29" s="206" t="s">
        <v>190</v>
      </c>
      <c r="B29" s="208" t="s">
        <v>81</v>
      </c>
      <c r="C29" s="209" t="str">
        <f>IF(C30+E30&gt;0,IF(C30&gt;E30,"○",IF(C30&lt;E30,"×","△")),"")</f>
        <v>×</v>
      </c>
      <c r="D29" s="210"/>
      <c r="E29" s="211"/>
      <c r="F29" s="209" t="str">
        <f>IF(F30+H30&gt;0,IF(F30&gt;H30,"○",IF(F30&lt;H30,"×","△")),"")</f>
        <v>×</v>
      </c>
      <c r="G29" s="210"/>
      <c r="H29" s="211"/>
      <c r="I29" s="212"/>
      <c r="J29" s="213"/>
      <c r="K29" s="214"/>
      <c r="L29" s="209" t="str">
        <f>IF(L30+N30&gt;0,IF(L30&gt;N30,"○",IF(L30&lt;N30,"×","△")),"")</f>
        <v>△</v>
      </c>
      <c r="M29" s="210"/>
      <c r="N29" s="211"/>
      <c r="O29" s="220">
        <f>IF(C30&gt;E30,1,0)+IF(F30&gt;H30,1,0)+IF(L30&gt;N30,1,0)</f>
        <v>0</v>
      </c>
      <c r="P29" s="202" t="s">
        <v>13</v>
      </c>
      <c r="Q29" s="221">
        <f>IF(C30+E30&gt;0,IF(C30=E30,1,0),0)+IF(F30+H30&gt;0,IF(F30=H30,1,0),0)+IF(L30+N30&gt;0,IF(L30=N30,1,0),0)</f>
        <v>1</v>
      </c>
      <c r="R29" s="202" t="s">
        <v>13</v>
      </c>
      <c r="S29" s="203">
        <f>IF(C30&lt;E30,1,0)+IF(F30&lt;H30,1,0)+IF(L30&lt;N30,1,0)</f>
        <v>2</v>
      </c>
      <c r="T29" s="204">
        <f>(O29*2)+(Q29*1)</f>
        <v>1</v>
      </c>
      <c r="U29" s="88" t="s">
        <v>11</v>
      </c>
      <c r="V29" s="89">
        <f>C30+F30+L30</f>
        <v>19</v>
      </c>
      <c r="W29" s="205">
        <v>4</v>
      </c>
    </row>
    <row r="30" spans="1:23" ht="14.25" thickBot="1">
      <c r="A30" s="207"/>
      <c r="B30" s="208"/>
      <c r="C30" s="3">
        <f>K26</f>
        <v>5</v>
      </c>
      <c r="D30" s="6" t="s">
        <v>4</v>
      </c>
      <c r="E30" s="4">
        <f>I26</f>
        <v>9</v>
      </c>
      <c r="F30" s="3">
        <f>K28</f>
        <v>5</v>
      </c>
      <c r="G30" s="6" t="s">
        <v>4</v>
      </c>
      <c r="H30" s="4">
        <f>I28</f>
        <v>11</v>
      </c>
      <c r="I30" s="215"/>
      <c r="J30" s="216"/>
      <c r="K30" s="217"/>
      <c r="L30" s="3">
        <v>9</v>
      </c>
      <c r="M30" s="6" t="s">
        <v>4</v>
      </c>
      <c r="N30" s="4">
        <v>9</v>
      </c>
      <c r="O30" s="220"/>
      <c r="P30" s="202"/>
      <c r="Q30" s="221"/>
      <c r="R30" s="202"/>
      <c r="S30" s="203"/>
      <c r="T30" s="204"/>
      <c r="U30" s="88" t="s">
        <v>12</v>
      </c>
      <c r="V30" s="89">
        <f>E30+H30+N30</f>
        <v>29</v>
      </c>
      <c r="W30" s="205"/>
    </row>
    <row r="31" spans="1:23" ht="14.25" thickBot="1">
      <c r="A31" s="206" t="s">
        <v>191</v>
      </c>
      <c r="B31" s="258" t="s">
        <v>194</v>
      </c>
      <c r="C31" s="209" t="str">
        <f>IF(C32+E32&gt;0,IF(C32&gt;E32,"○",IF(C32&lt;E32,"×","△")),"")</f>
        <v>○</v>
      </c>
      <c r="D31" s="210"/>
      <c r="E31" s="211"/>
      <c r="F31" s="209" t="str">
        <f>IF(F32+H32&gt;0,IF(F32&gt;H32,"○",IF(F32&lt;H32,"×","△")),"")</f>
        <v>○</v>
      </c>
      <c r="G31" s="210"/>
      <c r="H31" s="211"/>
      <c r="I31" s="209" t="str">
        <f>IF(I32+K32&gt;0,IF(I32&gt;K32,"○",IF(I32&lt;K32,"×","△")),"")</f>
        <v>△</v>
      </c>
      <c r="J31" s="210"/>
      <c r="K31" s="211"/>
      <c r="L31" s="212"/>
      <c r="M31" s="213"/>
      <c r="N31" s="214"/>
      <c r="O31" s="220">
        <f>IF(C32&gt;E32,1,0)+IF(F32&gt;H32,1,0)+IF(I32&gt;K32,1,0)</f>
        <v>2</v>
      </c>
      <c r="P31" s="202" t="s">
        <v>13</v>
      </c>
      <c r="Q31" s="221">
        <f>IF(C32+E32&gt;0,IF(C32=E32,1,0),0)+IF(F32+H32&gt;0,IF(F32=H32,1,0),0)+IF(I32+K32&gt;0,IF(I32=K32,1,0),0)</f>
        <v>1</v>
      </c>
      <c r="R31" s="202" t="s">
        <v>13</v>
      </c>
      <c r="S31" s="203">
        <f>IF(C32&lt;E32,1,0)+IF(F32&lt;H32,1,0)+IF(I32&lt;K32,1,0)</f>
        <v>0</v>
      </c>
      <c r="T31" s="204">
        <f>(O31*2)+(Q31*1)</f>
        <v>5</v>
      </c>
      <c r="U31" s="88" t="s">
        <v>11</v>
      </c>
      <c r="V31" s="89">
        <f>C32+F32+I32</f>
        <v>23</v>
      </c>
      <c r="W31" s="205">
        <v>1</v>
      </c>
    </row>
    <row r="32" spans="1:23" ht="14.25" thickBot="1">
      <c r="A32" s="207"/>
      <c r="B32" s="259"/>
      <c r="C32" s="3">
        <f>N26</f>
        <v>7</v>
      </c>
      <c r="D32" s="6" t="s">
        <v>4</v>
      </c>
      <c r="E32" s="4">
        <f>L26</f>
        <v>6</v>
      </c>
      <c r="F32" s="3">
        <f>N28</f>
        <v>7</v>
      </c>
      <c r="G32" s="6" t="s">
        <v>4</v>
      </c>
      <c r="H32" s="4">
        <f>L28</f>
        <v>6</v>
      </c>
      <c r="I32" s="3">
        <f>N30</f>
        <v>9</v>
      </c>
      <c r="J32" s="6" t="s">
        <v>4</v>
      </c>
      <c r="K32" s="4">
        <f>L30</f>
        <v>9</v>
      </c>
      <c r="L32" s="215"/>
      <c r="M32" s="216"/>
      <c r="N32" s="217"/>
      <c r="O32" s="220"/>
      <c r="P32" s="202"/>
      <c r="Q32" s="221"/>
      <c r="R32" s="202"/>
      <c r="S32" s="203"/>
      <c r="T32" s="204"/>
      <c r="U32" s="88" t="s">
        <v>12</v>
      </c>
      <c r="V32" s="89">
        <f>E32+H32+K32</f>
        <v>21</v>
      </c>
      <c r="W32" s="205"/>
    </row>
    <row r="33" spans="1:23" ht="14.25" thickBot="1">
      <c r="A33" s="84"/>
      <c r="B33" s="84"/>
    </row>
    <row r="34" spans="1:23" ht="21.75" thickBot="1">
      <c r="A34" s="225" t="s">
        <v>82</v>
      </c>
      <c r="B34" s="225"/>
      <c r="C34" s="226" t="s">
        <v>22</v>
      </c>
      <c r="D34" s="202"/>
      <c r="E34" s="227"/>
      <c r="F34" s="226" t="s">
        <v>195</v>
      </c>
      <c r="G34" s="202"/>
      <c r="H34" s="227"/>
      <c r="I34" s="226" t="s">
        <v>196</v>
      </c>
      <c r="J34" s="202"/>
      <c r="K34" s="227"/>
      <c r="L34" s="226" t="s">
        <v>197</v>
      </c>
      <c r="M34" s="202"/>
      <c r="N34" s="227"/>
      <c r="O34" s="229" t="s">
        <v>7</v>
      </c>
      <c r="P34" s="230"/>
      <c r="Q34" s="230"/>
      <c r="R34" s="230"/>
      <c r="S34" s="231"/>
      <c r="T34" s="87" t="s">
        <v>8</v>
      </c>
      <c r="U34" s="222" t="s">
        <v>9</v>
      </c>
      <c r="V34" s="223"/>
      <c r="W34" s="87" t="s">
        <v>10</v>
      </c>
    </row>
    <row r="35" spans="1:23" ht="14.25" thickBot="1">
      <c r="A35" s="206" t="s">
        <v>22</v>
      </c>
      <c r="B35" s="224" t="s">
        <v>83</v>
      </c>
      <c r="C35" s="212"/>
      <c r="D35" s="213"/>
      <c r="E35" s="214"/>
      <c r="F35" s="209" t="str">
        <f>IF(F36+H36&gt;0,IF(F36&gt;H36,"○",IF(F36&lt;H36,"×","△")),"")</f>
        <v>×</v>
      </c>
      <c r="G35" s="210"/>
      <c r="H35" s="211"/>
      <c r="I35" s="209" t="str">
        <f>IF(I36+K36&gt;0,IF(I36&gt;K36,"○",IF(I36&lt;K36,"×","△")),"")</f>
        <v>×</v>
      </c>
      <c r="J35" s="210"/>
      <c r="K35" s="211"/>
      <c r="L35" s="209" t="str">
        <f>IF(L36+N36&gt;0,IF(L36&gt;N36,"○",IF(L36&lt;N36,"×","△")),"")</f>
        <v>○</v>
      </c>
      <c r="M35" s="210"/>
      <c r="N35" s="211"/>
      <c r="O35" s="220">
        <f>IF(F36&gt;H36,1,0)+IF(I36&gt;K36,1,0)+IF(L36&gt;N36,1,0)</f>
        <v>1</v>
      </c>
      <c r="P35" s="202" t="s">
        <v>4</v>
      </c>
      <c r="Q35" s="221">
        <f>IF(F36+H36&gt;0,IF(F36=H36,1,0),0)+IF(I36+K36&gt;0,IF(I36=K36,1,0),0)+IF(L36+N36&gt;0,IF(L36=N36,1,0),0)</f>
        <v>0</v>
      </c>
      <c r="R35" s="202" t="s">
        <v>4</v>
      </c>
      <c r="S35" s="203">
        <f>IF(F36&lt;H36,1,0)+IF(I36&lt;K36,1,0)+IF(L36&lt;N36,1,0)</f>
        <v>2</v>
      </c>
      <c r="T35" s="204">
        <f>(O35*2)+(Q35*1)</f>
        <v>2</v>
      </c>
      <c r="U35" s="88" t="s">
        <v>11</v>
      </c>
      <c r="V35" s="89">
        <f>F36+I36+L36</f>
        <v>21</v>
      </c>
      <c r="W35" s="205">
        <v>3</v>
      </c>
    </row>
    <row r="36" spans="1:23" ht="14.25" thickBot="1">
      <c r="A36" s="207"/>
      <c r="B36" s="224"/>
      <c r="C36" s="215"/>
      <c r="D36" s="216"/>
      <c r="E36" s="217"/>
      <c r="F36" s="3">
        <v>7</v>
      </c>
      <c r="G36" s="6" t="s">
        <v>4</v>
      </c>
      <c r="H36" s="4">
        <v>8</v>
      </c>
      <c r="I36" s="3">
        <v>3</v>
      </c>
      <c r="J36" s="6" t="s">
        <v>4</v>
      </c>
      <c r="K36" s="4">
        <v>10</v>
      </c>
      <c r="L36" s="3">
        <v>11</v>
      </c>
      <c r="M36" s="6" t="s">
        <v>4</v>
      </c>
      <c r="N36" s="4">
        <v>5</v>
      </c>
      <c r="O36" s="220"/>
      <c r="P36" s="202"/>
      <c r="Q36" s="221"/>
      <c r="R36" s="202"/>
      <c r="S36" s="203"/>
      <c r="T36" s="204"/>
      <c r="U36" s="88" t="s">
        <v>12</v>
      </c>
      <c r="V36" s="89">
        <f>H36+K36+N36</f>
        <v>23</v>
      </c>
      <c r="W36" s="205"/>
    </row>
    <row r="37" spans="1:23" ht="14.25" thickBot="1">
      <c r="A37" s="206" t="s">
        <v>195</v>
      </c>
      <c r="B37" s="264" t="s">
        <v>84</v>
      </c>
      <c r="C37" s="209" t="str">
        <f>IF(C38+E38&gt;0,IF(C38&gt;E38,"○",IF(C38&lt;E38,"×","△")),"")</f>
        <v>○</v>
      </c>
      <c r="D37" s="210"/>
      <c r="E37" s="211"/>
      <c r="F37" s="212"/>
      <c r="G37" s="213"/>
      <c r="H37" s="214"/>
      <c r="I37" s="209" t="str">
        <f>IF(I38+K38&gt;0,IF(I38&gt;K38,"○",IF(I38&lt;K38,"×","△")),"")</f>
        <v>×</v>
      </c>
      <c r="J37" s="210"/>
      <c r="K37" s="211"/>
      <c r="L37" s="209" t="str">
        <f>IF(L38+N38&gt;0,IF(L38&gt;N38,"○",IF(L38&lt;N38,"×","△")),"")</f>
        <v>○</v>
      </c>
      <c r="M37" s="210"/>
      <c r="N37" s="211"/>
      <c r="O37" s="220">
        <f>IF(C38&gt;E38,1,0)+IF(I38&gt;K38,1,0)+IF(L38&gt;N38,1,0)</f>
        <v>2</v>
      </c>
      <c r="P37" s="202" t="s">
        <v>13</v>
      </c>
      <c r="Q37" s="221">
        <f>IF(C38+E38&gt;0,IF(C38=E38,1,0),0)+IF(I38+K38&gt;0,IF(I38=K38,1,0),0)+IF(L38+N38&gt;0,IF(L38=N38,1,0),0)</f>
        <v>0</v>
      </c>
      <c r="R37" s="202" t="s">
        <v>13</v>
      </c>
      <c r="S37" s="203">
        <f>IF(C38&lt;E38,1,0)+IF(I38&lt;K38,1,0)+IF(L38&lt;N38,1,0)</f>
        <v>1</v>
      </c>
      <c r="T37" s="204">
        <f>(O37*2)+(Q37*1)</f>
        <v>4</v>
      </c>
      <c r="U37" s="88" t="s">
        <v>11</v>
      </c>
      <c r="V37" s="89">
        <f>C38+I38+L38</f>
        <v>22</v>
      </c>
      <c r="W37" s="205">
        <v>2</v>
      </c>
    </row>
    <row r="38" spans="1:23" ht="14.25" thickBot="1">
      <c r="A38" s="207"/>
      <c r="B38" s="208"/>
      <c r="C38" s="3">
        <v>8</v>
      </c>
      <c r="D38" s="6" t="s">
        <v>4</v>
      </c>
      <c r="E38" s="4">
        <v>7</v>
      </c>
      <c r="F38" s="215"/>
      <c r="G38" s="216"/>
      <c r="H38" s="217"/>
      <c r="I38" s="3">
        <v>5</v>
      </c>
      <c r="J38" s="6" t="s">
        <v>4</v>
      </c>
      <c r="K38" s="4">
        <v>8</v>
      </c>
      <c r="L38" s="3">
        <v>9</v>
      </c>
      <c r="M38" s="6" t="s">
        <v>4</v>
      </c>
      <c r="N38" s="4">
        <v>2</v>
      </c>
      <c r="O38" s="220"/>
      <c r="P38" s="202"/>
      <c r="Q38" s="221"/>
      <c r="R38" s="202"/>
      <c r="S38" s="203"/>
      <c r="T38" s="204"/>
      <c r="U38" s="88" t="s">
        <v>12</v>
      </c>
      <c r="V38" s="89">
        <f>E38+K38+N38</f>
        <v>17</v>
      </c>
      <c r="W38" s="205"/>
    </row>
    <row r="39" spans="1:23" ht="14.25" thickBot="1">
      <c r="A39" s="206" t="s">
        <v>196</v>
      </c>
      <c r="B39" s="208" t="s">
        <v>85</v>
      </c>
      <c r="C39" s="209" t="str">
        <f>IF(C40+E40&gt;0,IF(C40&gt;E40,"○",IF(C40&lt;E40,"×","△")),"")</f>
        <v>○</v>
      </c>
      <c r="D39" s="210"/>
      <c r="E39" s="211"/>
      <c r="F39" s="209" t="str">
        <f>IF(F40+H40&gt;0,IF(F40&gt;H40,"○",IF(F40&lt;H40,"×","△")),"")</f>
        <v>○</v>
      </c>
      <c r="G39" s="210"/>
      <c r="H39" s="211"/>
      <c r="I39" s="212"/>
      <c r="J39" s="213"/>
      <c r="K39" s="214"/>
      <c r="L39" s="209" t="str">
        <f>IF(L40+N40&gt;0,IF(L40&gt;N40,"○",IF(L40&lt;N40,"×","△")),"")</f>
        <v>○</v>
      </c>
      <c r="M39" s="210"/>
      <c r="N39" s="211"/>
      <c r="O39" s="220">
        <f>IF(C40&gt;E40,1,0)+IF(F40&gt;H40,1,0)+IF(L40&gt;N40,1,0)</f>
        <v>3</v>
      </c>
      <c r="P39" s="202" t="s">
        <v>13</v>
      </c>
      <c r="Q39" s="221">
        <f>IF(C40+E40&gt;0,IF(C40=E40,1,0),0)+IF(F40+H40&gt;0,IF(F40=H40,1,0),0)+IF(L40+N40&gt;0,IF(L40=N40,1,0),0)</f>
        <v>0</v>
      </c>
      <c r="R39" s="202" t="s">
        <v>13</v>
      </c>
      <c r="S39" s="203">
        <f>IF(C40&lt;E40,1,0)+IF(F40&lt;H40,1,0)+IF(L40&lt;N40,1,0)</f>
        <v>0</v>
      </c>
      <c r="T39" s="204">
        <f>(O39*2)+(Q39*1)</f>
        <v>6</v>
      </c>
      <c r="U39" s="88" t="s">
        <v>11</v>
      </c>
      <c r="V39" s="89">
        <f>C40+F40+L40</f>
        <v>29</v>
      </c>
      <c r="W39" s="205">
        <v>1</v>
      </c>
    </row>
    <row r="40" spans="1:23" ht="14.25" thickBot="1">
      <c r="A40" s="207"/>
      <c r="B40" s="208"/>
      <c r="C40" s="3">
        <f>K36</f>
        <v>10</v>
      </c>
      <c r="D40" s="6" t="s">
        <v>4</v>
      </c>
      <c r="E40" s="4">
        <f>I36</f>
        <v>3</v>
      </c>
      <c r="F40" s="3">
        <f>K38</f>
        <v>8</v>
      </c>
      <c r="G40" s="6" t="s">
        <v>4</v>
      </c>
      <c r="H40" s="4">
        <f>I38</f>
        <v>5</v>
      </c>
      <c r="I40" s="215"/>
      <c r="J40" s="216"/>
      <c r="K40" s="217"/>
      <c r="L40" s="3">
        <v>11</v>
      </c>
      <c r="M40" s="6" t="s">
        <v>4</v>
      </c>
      <c r="N40" s="4">
        <v>4</v>
      </c>
      <c r="O40" s="220"/>
      <c r="P40" s="202"/>
      <c r="Q40" s="221"/>
      <c r="R40" s="202"/>
      <c r="S40" s="203"/>
      <c r="T40" s="204"/>
      <c r="U40" s="88" t="s">
        <v>12</v>
      </c>
      <c r="V40" s="89">
        <f>E40+H40+N40</f>
        <v>12</v>
      </c>
      <c r="W40" s="205"/>
    </row>
    <row r="41" spans="1:23" ht="14.25" thickBot="1">
      <c r="A41" s="206" t="s">
        <v>197</v>
      </c>
      <c r="B41" s="258" t="s">
        <v>86</v>
      </c>
      <c r="C41" s="209" t="str">
        <f>IF(C42+E42&gt;0,IF(C42&gt;E42,"○",IF(C42&lt;E42,"×","△")),"")</f>
        <v>×</v>
      </c>
      <c r="D41" s="210"/>
      <c r="E41" s="211"/>
      <c r="F41" s="209" t="str">
        <f>IF(F42+H42&gt;0,IF(F42&gt;H42,"○",IF(F42&lt;H42,"×","△")),"")</f>
        <v>×</v>
      </c>
      <c r="G41" s="210"/>
      <c r="H41" s="211"/>
      <c r="I41" s="209" t="str">
        <f>IF(I42+K42&gt;0,IF(I42&gt;K42,"○",IF(I42&lt;K42,"×","△")),"")</f>
        <v>×</v>
      </c>
      <c r="J41" s="210"/>
      <c r="K41" s="211"/>
      <c r="L41" s="212"/>
      <c r="M41" s="213"/>
      <c r="N41" s="214"/>
      <c r="O41" s="220">
        <f>IF(C42&gt;E42,1,0)+IF(F42&gt;H42,1,0)+IF(I42&gt;K42,1,0)</f>
        <v>0</v>
      </c>
      <c r="P41" s="202" t="s">
        <v>13</v>
      </c>
      <c r="Q41" s="221">
        <f>IF(C42+E42&gt;0,IF(C42=E42,1,0),0)+IF(F42+H42&gt;0,IF(F42=H42,1,0),0)+IF(I42+K42&gt;0,IF(I42=K42,1,0),0)</f>
        <v>0</v>
      </c>
      <c r="R41" s="202" t="s">
        <v>13</v>
      </c>
      <c r="S41" s="203">
        <f>IF(C42&lt;E42,1,0)+IF(F42&lt;H42,1,0)+IF(I42&lt;K42,1,0)</f>
        <v>3</v>
      </c>
      <c r="T41" s="204">
        <f>(O41*2)+(Q41*1)</f>
        <v>0</v>
      </c>
      <c r="U41" s="88" t="s">
        <v>11</v>
      </c>
      <c r="V41" s="89">
        <f>C42+F42+I42</f>
        <v>11</v>
      </c>
      <c r="W41" s="205">
        <v>4</v>
      </c>
    </row>
    <row r="42" spans="1:23" ht="14.25" thickBot="1">
      <c r="A42" s="207"/>
      <c r="B42" s="259"/>
      <c r="C42" s="3">
        <f>N36</f>
        <v>5</v>
      </c>
      <c r="D42" s="6" t="s">
        <v>4</v>
      </c>
      <c r="E42" s="4">
        <f>L36</f>
        <v>11</v>
      </c>
      <c r="F42" s="3">
        <f>N38</f>
        <v>2</v>
      </c>
      <c r="G42" s="6" t="s">
        <v>4</v>
      </c>
      <c r="H42" s="4">
        <f>L38</f>
        <v>9</v>
      </c>
      <c r="I42" s="3">
        <v>4</v>
      </c>
      <c r="J42" s="6" t="s">
        <v>4</v>
      </c>
      <c r="K42" s="4">
        <v>11</v>
      </c>
      <c r="L42" s="215"/>
      <c r="M42" s="216"/>
      <c r="N42" s="217"/>
      <c r="O42" s="220"/>
      <c r="P42" s="202"/>
      <c r="Q42" s="221"/>
      <c r="R42" s="202"/>
      <c r="S42" s="203"/>
      <c r="T42" s="204"/>
      <c r="U42" s="88" t="s">
        <v>12</v>
      </c>
      <c r="V42" s="89">
        <f>E42+H42+K42</f>
        <v>31</v>
      </c>
      <c r="W42" s="205"/>
    </row>
    <row r="43" spans="1:23" ht="14.25" thickBot="1">
      <c r="T43" s="262"/>
      <c r="U43" s="263"/>
      <c r="V43" s="263"/>
      <c r="W43" s="263"/>
    </row>
    <row r="44" spans="1:23" ht="21.75" thickBot="1">
      <c r="A44" s="253" t="s">
        <v>87</v>
      </c>
      <c r="B44" s="254"/>
      <c r="C44" s="226" t="s">
        <v>198</v>
      </c>
      <c r="D44" s="255"/>
      <c r="E44" s="256"/>
      <c r="F44" s="226" t="s">
        <v>199</v>
      </c>
      <c r="G44" s="255"/>
      <c r="H44" s="256"/>
      <c r="I44" s="226" t="s">
        <v>200</v>
      </c>
      <c r="J44" s="255"/>
      <c r="K44" s="256"/>
      <c r="L44" s="226" t="s">
        <v>201</v>
      </c>
      <c r="M44" s="255"/>
      <c r="N44" s="256"/>
      <c r="O44" s="229" t="s">
        <v>7</v>
      </c>
      <c r="P44" s="230"/>
      <c r="Q44" s="230"/>
      <c r="R44" s="230"/>
      <c r="S44" s="231"/>
      <c r="T44" s="87" t="s">
        <v>8</v>
      </c>
      <c r="U44" s="257" t="s">
        <v>9</v>
      </c>
      <c r="V44" s="231"/>
      <c r="W44" s="87" t="s">
        <v>10</v>
      </c>
    </row>
    <row r="45" spans="1:23">
      <c r="A45" s="247" t="s">
        <v>198</v>
      </c>
      <c r="B45" s="258" t="s">
        <v>88</v>
      </c>
      <c r="C45" s="212"/>
      <c r="D45" s="213"/>
      <c r="E45" s="214"/>
      <c r="F45" s="209" t="str">
        <f>IF(F46+H46&gt;0,IF(F46&gt;H46,"○",IF(F46&lt;H46,"×","△")),"")</f>
        <v>×</v>
      </c>
      <c r="G45" s="210"/>
      <c r="H45" s="211"/>
      <c r="I45" s="209" t="str">
        <f>IF(I46+K46&gt;0,IF(I46&gt;K46,"○",IF(I46&lt;K46,"×","△")),"")</f>
        <v>×</v>
      </c>
      <c r="J45" s="210"/>
      <c r="K45" s="211"/>
      <c r="L45" s="209" t="str">
        <f>IF(L46+N46&gt;0,IF(L46&gt;N46,"○",IF(L46&lt;N46,"×","△")),"")</f>
        <v>×</v>
      </c>
      <c r="M45" s="210"/>
      <c r="N45" s="211"/>
      <c r="O45" s="241">
        <f>IF(F46&gt;H46,1,0)+IF(I46&gt;K46,1,0)+IF(L46&gt;N46,1,0)</f>
        <v>0</v>
      </c>
      <c r="P45" s="210" t="s">
        <v>4</v>
      </c>
      <c r="Q45" s="243">
        <f>IF(F46+H46&gt;0,IF(F46=H46,1,0),0)+IF(I46+K46&gt;0,IF(I46=K46,1,0),0)+IF(L46+N46&gt;0,IF(L46=N46,1,0),0)</f>
        <v>0</v>
      </c>
      <c r="R45" s="210" t="s">
        <v>4</v>
      </c>
      <c r="S45" s="235">
        <f>IF(F46&lt;H46,1,0)+IF(I46&lt;K46,1,0)+IF(L46&lt;N46,1,0)</f>
        <v>3</v>
      </c>
      <c r="T45" s="245">
        <f>(O45*2)+(Q45*1)</f>
        <v>0</v>
      </c>
      <c r="U45" s="88" t="s">
        <v>11</v>
      </c>
      <c r="V45" s="89">
        <f>F46+I46+L46</f>
        <v>5</v>
      </c>
      <c r="W45" s="237">
        <v>4</v>
      </c>
    </row>
    <row r="46" spans="1:23" ht="14.25" thickBot="1">
      <c r="A46" s="248"/>
      <c r="B46" s="259"/>
      <c r="C46" s="215"/>
      <c r="D46" s="216"/>
      <c r="E46" s="217"/>
      <c r="F46" s="3">
        <v>0</v>
      </c>
      <c r="G46" s="6" t="s">
        <v>4</v>
      </c>
      <c r="H46" s="4">
        <v>12</v>
      </c>
      <c r="I46" s="3">
        <v>0</v>
      </c>
      <c r="J46" s="6" t="s">
        <v>4</v>
      </c>
      <c r="K46" s="4">
        <v>12</v>
      </c>
      <c r="L46" s="3">
        <v>5</v>
      </c>
      <c r="M46" s="6" t="s">
        <v>4</v>
      </c>
      <c r="N46" s="4">
        <v>10</v>
      </c>
      <c r="O46" s="242"/>
      <c r="P46" s="198"/>
      <c r="Q46" s="244"/>
      <c r="R46" s="198"/>
      <c r="S46" s="236"/>
      <c r="T46" s="246"/>
      <c r="U46" s="88" t="s">
        <v>12</v>
      </c>
      <c r="V46" s="89">
        <f>H46+K46+N46</f>
        <v>34</v>
      </c>
      <c r="W46" s="238"/>
    </row>
    <row r="47" spans="1:23">
      <c r="A47" s="247" t="s">
        <v>199</v>
      </c>
      <c r="B47" s="260" t="s">
        <v>202</v>
      </c>
      <c r="C47" s="209" t="str">
        <f>IF(C48+E48&gt;0,IF(C48&gt;E48,"○",IF(C48&lt;E48,"×","△")),"")</f>
        <v>○</v>
      </c>
      <c r="D47" s="210"/>
      <c r="E47" s="211"/>
      <c r="F47" s="212"/>
      <c r="G47" s="213"/>
      <c r="H47" s="214"/>
      <c r="I47" s="209" t="str">
        <f>IF(I48+K48&gt;0,IF(I48&gt;K48,"○",IF(I48&lt;K48,"×","△")),"")</f>
        <v>×</v>
      </c>
      <c r="J47" s="210"/>
      <c r="K47" s="211"/>
      <c r="L47" s="209" t="str">
        <f>IF(L48+N48&gt;0,IF(L48&gt;N48,"○",IF(L48&lt;N48,"×","△")),"")</f>
        <v>△</v>
      </c>
      <c r="M47" s="210"/>
      <c r="N47" s="211"/>
      <c r="O47" s="241">
        <f>IF(C48&gt;E48,1,0)+IF(I48&gt;K48,1,0)+IF(L48&gt;N48,1,0)</f>
        <v>1</v>
      </c>
      <c r="P47" s="210" t="s">
        <v>13</v>
      </c>
      <c r="Q47" s="243">
        <f>IF(C48+E48&gt;0,IF(C48=E48,1,0),0)+IF(I48+K48&gt;0,IF(I48=K48,1,0),0)+IF(L48+N48&gt;0,IF(L48=N48,1,0),0)</f>
        <v>1</v>
      </c>
      <c r="R47" s="210" t="s">
        <v>13</v>
      </c>
      <c r="S47" s="235">
        <f>IF(C48&lt;E48,1,0)+IF(I48&lt;K48,1,0)+IF(L48&lt;N48,1,0)</f>
        <v>1</v>
      </c>
      <c r="T47" s="245">
        <f>(O47*2)+(Q47*1)</f>
        <v>3</v>
      </c>
      <c r="U47" s="88" t="s">
        <v>11</v>
      </c>
      <c r="V47" s="89">
        <f>C48+I48+L48</f>
        <v>26</v>
      </c>
      <c r="W47" s="237">
        <v>2</v>
      </c>
    </row>
    <row r="48" spans="1:23" ht="14.25" thickBot="1">
      <c r="A48" s="248"/>
      <c r="B48" s="261"/>
      <c r="C48" s="3">
        <v>12</v>
      </c>
      <c r="D48" s="6" t="s">
        <v>4</v>
      </c>
      <c r="E48" s="4">
        <v>0</v>
      </c>
      <c r="F48" s="215"/>
      <c r="G48" s="216"/>
      <c r="H48" s="217"/>
      <c r="I48" s="3">
        <v>6</v>
      </c>
      <c r="J48" s="6" t="s">
        <v>4</v>
      </c>
      <c r="K48" s="4">
        <v>9</v>
      </c>
      <c r="L48" s="3">
        <v>8</v>
      </c>
      <c r="M48" s="6" t="s">
        <v>4</v>
      </c>
      <c r="N48" s="4">
        <v>8</v>
      </c>
      <c r="O48" s="242"/>
      <c r="P48" s="198"/>
      <c r="Q48" s="244"/>
      <c r="R48" s="198"/>
      <c r="S48" s="236"/>
      <c r="T48" s="246"/>
      <c r="U48" s="88" t="s">
        <v>12</v>
      </c>
      <c r="V48" s="89">
        <f>E48+K48+N48</f>
        <v>17</v>
      </c>
      <c r="W48" s="238"/>
    </row>
    <row r="49" spans="1:23">
      <c r="A49" s="247" t="s">
        <v>200</v>
      </c>
      <c r="B49" s="239" t="s">
        <v>89</v>
      </c>
      <c r="C49" s="209" t="str">
        <f>IF(C50+E50&gt;0,IF(C50&gt;E50,"○",IF(C50&lt;E50,"×","△")),"")</f>
        <v>○</v>
      </c>
      <c r="D49" s="210"/>
      <c r="E49" s="211"/>
      <c r="F49" s="209" t="str">
        <f>IF(F50+H50&gt;0,IF(F50&gt;H50,"○",IF(F50&lt;H50,"×","△")),"")</f>
        <v>○</v>
      </c>
      <c r="G49" s="210"/>
      <c r="H49" s="211"/>
      <c r="I49" s="212"/>
      <c r="J49" s="213"/>
      <c r="K49" s="214"/>
      <c r="L49" s="209" t="str">
        <f>IF(L50+N50&gt;0,IF(L50&gt;N50,"○",IF(L50&lt;N50,"×","△")),"")</f>
        <v>○</v>
      </c>
      <c r="M49" s="210"/>
      <c r="N49" s="211"/>
      <c r="O49" s="241">
        <f>IF(C50&gt;E50,1,0)+IF(F50&gt;H50,1,0)+IF(L50&gt;N50,1,0)</f>
        <v>3</v>
      </c>
      <c r="P49" s="210" t="s">
        <v>13</v>
      </c>
      <c r="Q49" s="243">
        <f>IF(C50+E50&gt;0,IF(C50=E50,1,0),0)+IF(F50+H50&gt;0,IF(F50=H50,1,0),0)+IF(L50+N50&gt;0,IF(L50=N50,1,0),0)</f>
        <v>0</v>
      </c>
      <c r="R49" s="210" t="s">
        <v>13</v>
      </c>
      <c r="S49" s="235">
        <f>IF(C50&lt;E50,1,0)+IF(F50&lt;H50,1,0)+IF(L50&lt;N50,1,0)</f>
        <v>0</v>
      </c>
      <c r="T49" s="245">
        <f>(O49*2)+(Q49*1)</f>
        <v>6</v>
      </c>
      <c r="U49" s="88" t="s">
        <v>11</v>
      </c>
      <c r="V49" s="89">
        <f>C50+F50+L50</f>
        <v>31</v>
      </c>
      <c r="W49" s="237">
        <v>1</v>
      </c>
    </row>
    <row r="50" spans="1:23" ht="14.25" thickBot="1">
      <c r="A50" s="248"/>
      <c r="B50" s="240"/>
      <c r="C50" s="3">
        <f>K46</f>
        <v>12</v>
      </c>
      <c r="D50" s="6" t="s">
        <v>4</v>
      </c>
      <c r="E50" s="4">
        <f>I46</f>
        <v>0</v>
      </c>
      <c r="F50" s="3">
        <f>K48</f>
        <v>9</v>
      </c>
      <c r="G50" s="6" t="s">
        <v>4</v>
      </c>
      <c r="H50" s="4">
        <f>I48</f>
        <v>6</v>
      </c>
      <c r="I50" s="215"/>
      <c r="J50" s="216"/>
      <c r="K50" s="217"/>
      <c r="L50" s="3">
        <v>10</v>
      </c>
      <c r="M50" s="6" t="s">
        <v>4</v>
      </c>
      <c r="N50" s="4">
        <v>8</v>
      </c>
      <c r="O50" s="242"/>
      <c r="P50" s="198"/>
      <c r="Q50" s="244"/>
      <c r="R50" s="198"/>
      <c r="S50" s="236"/>
      <c r="T50" s="246"/>
      <c r="U50" s="88" t="s">
        <v>12</v>
      </c>
      <c r="V50" s="89">
        <f>E50+H50+N50</f>
        <v>14</v>
      </c>
      <c r="W50" s="238"/>
    </row>
    <row r="51" spans="1:23">
      <c r="A51" s="247" t="s">
        <v>201</v>
      </c>
      <c r="B51" s="258" t="s">
        <v>90</v>
      </c>
      <c r="C51" s="209" t="str">
        <f>IF(C52+E52&gt;0,IF(C52&gt;E52,"○",IF(C52&lt;E52,"×","△")),"")</f>
        <v>○</v>
      </c>
      <c r="D51" s="210"/>
      <c r="E51" s="211"/>
      <c r="F51" s="209" t="str">
        <f>IF(F52+H52&gt;0,IF(F52&gt;H52,"○",IF(F52&lt;H52,"×","△")),"")</f>
        <v>△</v>
      </c>
      <c r="G51" s="210"/>
      <c r="H51" s="211"/>
      <c r="I51" s="209" t="str">
        <f>IF(I52+K52&gt;0,IF(I52&gt;K52,"○",IF(I52&lt;K52,"×","△")),"")</f>
        <v>×</v>
      </c>
      <c r="J51" s="210"/>
      <c r="K51" s="211"/>
      <c r="L51" s="212"/>
      <c r="M51" s="213"/>
      <c r="N51" s="214"/>
      <c r="O51" s="241">
        <f>IF(C52&gt;E52,1,0)+IF(F52&gt;H52,1,0)+IF(I52&gt;K52,1,0)</f>
        <v>1</v>
      </c>
      <c r="P51" s="210" t="s">
        <v>13</v>
      </c>
      <c r="Q51" s="243">
        <f>IF(C52+E52&gt;0,IF(C52=E52,1,0),0)+IF(F52+H52&gt;0,IF(F52=H52,1,0),0)+IF(I52+K52&gt;0,IF(I52=K52,1,0),0)</f>
        <v>1</v>
      </c>
      <c r="R51" s="210" t="s">
        <v>13</v>
      </c>
      <c r="S51" s="235">
        <f>IF(C52&lt;E52,1,0)+IF(F52&lt;H52,1,0)+IF(I52&lt;K52,1,0)</f>
        <v>1</v>
      </c>
      <c r="T51" s="245">
        <f>(O51*2)+(Q51*1)</f>
        <v>3</v>
      </c>
      <c r="U51" s="88" t="s">
        <v>11</v>
      </c>
      <c r="V51" s="89">
        <f>C52+F52+I52</f>
        <v>26</v>
      </c>
      <c r="W51" s="237">
        <v>3</v>
      </c>
    </row>
    <row r="52" spans="1:23" ht="14.25" thickBot="1">
      <c r="A52" s="248"/>
      <c r="B52" s="259"/>
      <c r="C52" s="3">
        <f>N46</f>
        <v>10</v>
      </c>
      <c r="D52" s="6" t="s">
        <v>4</v>
      </c>
      <c r="E52" s="4">
        <f>L46</f>
        <v>5</v>
      </c>
      <c r="F52" s="3">
        <f>N48</f>
        <v>8</v>
      </c>
      <c r="G52" s="6" t="s">
        <v>4</v>
      </c>
      <c r="H52" s="4">
        <f>L48</f>
        <v>8</v>
      </c>
      <c r="I52" s="3">
        <f>N50</f>
        <v>8</v>
      </c>
      <c r="J52" s="6" t="s">
        <v>4</v>
      </c>
      <c r="K52" s="4">
        <f>L50</f>
        <v>10</v>
      </c>
      <c r="L52" s="215"/>
      <c r="M52" s="216"/>
      <c r="N52" s="217"/>
      <c r="O52" s="242"/>
      <c r="P52" s="198"/>
      <c r="Q52" s="244"/>
      <c r="R52" s="198"/>
      <c r="S52" s="236"/>
      <c r="T52" s="246"/>
      <c r="U52" s="88" t="s">
        <v>12</v>
      </c>
      <c r="V52" s="89">
        <f>E52+H52+K52</f>
        <v>23</v>
      </c>
      <c r="W52" s="238"/>
    </row>
    <row r="53" spans="1:23" ht="18.75">
      <c r="A53" s="90"/>
      <c r="B53" s="90"/>
    </row>
    <row r="54" spans="1:23" ht="18.75">
      <c r="A54" s="129"/>
      <c r="B54" s="129"/>
    </row>
    <row r="55" spans="1:23">
      <c r="A55" s="251" t="s">
        <v>91</v>
      </c>
      <c r="B55" s="251"/>
    </row>
    <row r="56" spans="1:23" ht="14.25" thickBot="1">
      <c r="A56" s="252"/>
      <c r="B56" s="252"/>
    </row>
    <row r="57" spans="1:23" ht="21.75" thickBot="1">
      <c r="A57" s="253" t="s">
        <v>92</v>
      </c>
      <c r="B57" s="254"/>
      <c r="C57" s="226">
        <v>21</v>
      </c>
      <c r="D57" s="255"/>
      <c r="E57" s="256"/>
      <c r="F57" s="226">
        <v>22</v>
      </c>
      <c r="G57" s="255"/>
      <c r="H57" s="256"/>
      <c r="I57" s="226">
        <v>23</v>
      </c>
      <c r="J57" s="255"/>
      <c r="K57" s="256"/>
      <c r="L57" s="123"/>
      <c r="M57" s="9"/>
      <c r="O57" s="91" t="s">
        <v>7</v>
      </c>
      <c r="P57" s="124"/>
      <c r="Q57" s="124"/>
      <c r="R57" s="124"/>
      <c r="S57" s="125"/>
      <c r="T57" s="87" t="s">
        <v>8</v>
      </c>
      <c r="U57" s="257" t="s">
        <v>9</v>
      </c>
      <c r="V57" s="231"/>
      <c r="W57" s="87" t="s">
        <v>10</v>
      </c>
    </row>
    <row r="58" spans="1:23" ht="25.5">
      <c r="A58" s="247">
        <v>21</v>
      </c>
      <c r="B58" s="249" t="s">
        <v>93</v>
      </c>
      <c r="C58" s="115"/>
      <c r="D58" s="116"/>
      <c r="E58" s="117"/>
      <c r="F58" s="209" t="str">
        <f>IF(F59+H59&gt;0,IF(F59&gt;H59,"○",IF(F59&lt;H59,"×","△")),"")</f>
        <v>×</v>
      </c>
      <c r="G58" s="210"/>
      <c r="H58" s="211"/>
      <c r="I58" s="209" t="str">
        <f>IF(I59+K59&gt;0,IF(I59&gt;K59,"○",IF(I59&lt;K59,"×","△")),"")</f>
        <v>×</v>
      </c>
      <c r="J58" s="210"/>
      <c r="K58" s="211"/>
      <c r="L58" s="121"/>
      <c r="M58" s="122"/>
      <c r="N58" s="133"/>
      <c r="O58" s="241">
        <f>IF(C59&gt;E59,1,0)+IF(F59&gt;H59,1,0)+IF(L59&gt;N59,1,0)</f>
        <v>0</v>
      </c>
      <c r="P58" s="210" t="s">
        <v>13</v>
      </c>
      <c r="Q58" s="243">
        <f>IF(C59+E59&gt;0,IF(C59=E59,1,0),0)+IF(I59+K59&gt;0,IF(I59=K59,1,0),0)+IF(L59+N59&gt;0,IF(L59=N59,1,0),0)</f>
        <v>0</v>
      </c>
      <c r="R58" s="210" t="s">
        <v>13</v>
      </c>
      <c r="S58" s="235">
        <f>IF(F59&lt;H59,1,0)+IF(I59&lt;K59,1,0)+IF(L59&lt;N59,1,0)</f>
        <v>2</v>
      </c>
      <c r="T58" s="245">
        <f>(O58*2)+(Q58*1)</f>
        <v>0</v>
      </c>
      <c r="U58" s="88" t="s">
        <v>16</v>
      </c>
      <c r="V58" s="89">
        <f>F59+I59</f>
        <v>6</v>
      </c>
      <c r="W58" s="237">
        <v>3</v>
      </c>
    </row>
    <row r="59" spans="1:23" ht="26.25" thickBot="1">
      <c r="A59" s="248"/>
      <c r="B59" s="250"/>
      <c r="C59" s="118"/>
      <c r="D59" s="119"/>
      <c r="E59" s="120"/>
      <c r="F59" s="3">
        <v>4</v>
      </c>
      <c r="G59" s="6" t="s">
        <v>4</v>
      </c>
      <c r="H59" s="4">
        <v>6</v>
      </c>
      <c r="I59" s="3">
        <v>2</v>
      </c>
      <c r="J59" s="6" t="s">
        <v>4</v>
      </c>
      <c r="K59" s="4">
        <v>6</v>
      </c>
      <c r="L59" s="121"/>
      <c r="M59" s="8"/>
      <c r="N59" s="122"/>
      <c r="O59" s="242"/>
      <c r="P59" s="198"/>
      <c r="Q59" s="244"/>
      <c r="R59" s="198"/>
      <c r="S59" s="236"/>
      <c r="T59" s="246"/>
      <c r="U59" s="88" t="s">
        <v>17</v>
      </c>
      <c r="V59" s="89">
        <f>H59+K59</f>
        <v>12</v>
      </c>
      <c r="W59" s="238"/>
    </row>
    <row r="60" spans="1:23">
      <c r="A60" s="247">
        <v>22</v>
      </c>
      <c r="B60" s="239" t="s">
        <v>94</v>
      </c>
      <c r="C60" s="209" t="str">
        <f>IF(C61+E61&gt;0,IF(C61&gt;E61,"○",IF(C61&lt;E61,"×","△")),"")</f>
        <v>○</v>
      </c>
      <c r="D60" s="210"/>
      <c r="E60" s="211"/>
      <c r="F60" s="212"/>
      <c r="G60" s="213"/>
      <c r="H60" s="214"/>
      <c r="I60" s="209" t="str">
        <f>IF(I61+K61&gt;0,IF(I61&gt;K61,"○",IF(I61&lt;K61,"×","△")),"")</f>
        <v>×</v>
      </c>
      <c r="J60" s="210"/>
      <c r="K60" s="211"/>
      <c r="L60" s="121"/>
      <c r="M60" s="122"/>
      <c r="N60" s="133"/>
      <c r="O60" s="241">
        <f>IF(C61&gt;E61,1,0)+IF(F61&gt;H61,1,0)+IF(L61&gt;N61,1,0)</f>
        <v>1</v>
      </c>
      <c r="P60" s="210" t="s">
        <v>13</v>
      </c>
      <c r="Q60" s="243">
        <f>IF(C61+E61&gt;0,IF(C61=E61,1,0),0)+IF(I61+K61&gt;0,IF(I61=K61,1,0),0)+IF(L61+N61&gt;0,IF(L61=N61,1,0),0)</f>
        <v>0</v>
      </c>
      <c r="R60" s="210" t="s">
        <v>13</v>
      </c>
      <c r="S60" s="235">
        <f>IF(C61&lt;E61,1,0)+IF(I61&lt;K61,1,0)+IF(L61&lt;N61,1,0)</f>
        <v>1</v>
      </c>
      <c r="T60" s="245">
        <f>(O60*2)+(Q60*1)</f>
        <v>2</v>
      </c>
      <c r="U60" s="88" t="s">
        <v>16</v>
      </c>
      <c r="V60" s="89">
        <f>C61+I61</f>
        <v>6</v>
      </c>
      <c r="W60" s="237">
        <v>2</v>
      </c>
    </row>
    <row r="61" spans="1:23" ht="14.25" thickBot="1">
      <c r="A61" s="248"/>
      <c r="B61" s="240"/>
      <c r="C61" s="3">
        <f>H59</f>
        <v>6</v>
      </c>
      <c r="D61" s="6" t="s">
        <v>4</v>
      </c>
      <c r="E61" s="4">
        <f>F59</f>
        <v>4</v>
      </c>
      <c r="F61" s="215"/>
      <c r="G61" s="216"/>
      <c r="H61" s="217"/>
      <c r="I61" s="3">
        <v>0</v>
      </c>
      <c r="J61" s="6" t="s">
        <v>4</v>
      </c>
      <c r="K61" s="4">
        <v>5</v>
      </c>
      <c r="L61" s="121"/>
      <c r="M61" s="8"/>
      <c r="N61" s="122"/>
      <c r="O61" s="242"/>
      <c r="P61" s="198"/>
      <c r="Q61" s="244"/>
      <c r="R61" s="198"/>
      <c r="S61" s="236"/>
      <c r="T61" s="246"/>
      <c r="U61" s="88" t="s">
        <v>17</v>
      </c>
      <c r="V61" s="89">
        <f>E61+K61</f>
        <v>9</v>
      </c>
      <c r="W61" s="238"/>
    </row>
    <row r="62" spans="1:23" ht="14.25" thickBot="1">
      <c r="A62" s="206">
        <v>23</v>
      </c>
      <c r="B62" s="239" t="s">
        <v>203</v>
      </c>
      <c r="C62" s="209" t="str">
        <f>IF(C63+E63&gt;0,IF(C63&gt;E63,"○",IF(C63&lt;E63,"×","△")),"")</f>
        <v>○</v>
      </c>
      <c r="D62" s="210"/>
      <c r="E62" s="211"/>
      <c r="F62" s="209" t="str">
        <f>IF(F63+H63&gt;0,IF(F63&gt;H63,"○",IF(F63&lt;H63,"×","△")),"")</f>
        <v>○</v>
      </c>
      <c r="G62" s="210"/>
      <c r="H62" s="211"/>
      <c r="I62" s="212"/>
      <c r="J62" s="213"/>
      <c r="K62" s="214"/>
      <c r="L62" s="218"/>
      <c r="M62" s="219"/>
      <c r="N62" s="219"/>
      <c r="O62" s="241">
        <f>IF(C63&gt;E63,1,0)+IF(F63&gt;H63,1,0)+IF(L63&gt;N63,1,0)</f>
        <v>2</v>
      </c>
      <c r="P62" s="210" t="s">
        <v>13</v>
      </c>
      <c r="Q62" s="243">
        <f>IF(C63+E63&gt;0,IF(C63=E63,1,0),0)+IF(I63+K63&gt;0,IF(I63=K63,1,0),0)+IF(L63+N63&gt;0,IF(L63=N63,1,0),0)</f>
        <v>0</v>
      </c>
      <c r="R62" s="210" t="s">
        <v>13</v>
      </c>
      <c r="S62" s="235">
        <f>IF(C63&lt;E63,1,0)+IF(I63&lt;K63,1,0)+IF(L63&lt;N63,1,0)</f>
        <v>0</v>
      </c>
      <c r="T62" s="204">
        <f>(O62*2)+(Q62*1)</f>
        <v>4</v>
      </c>
      <c r="U62" s="88" t="s">
        <v>16</v>
      </c>
      <c r="V62" s="89">
        <f>C63+F63</f>
        <v>11</v>
      </c>
      <c r="W62" s="205">
        <v>1</v>
      </c>
    </row>
    <row r="63" spans="1:23" ht="14.25" thickBot="1">
      <c r="A63" s="207"/>
      <c r="B63" s="240"/>
      <c r="C63" s="3">
        <f>K59</f>
        <v>6</v>
      </c>
      <c r="D63" s="6" t="s">
        <v>4</v>
      </c>
      <c r="E63" s="4">
        <f>I59</f>
        <v>2</v>
      </c>
      <c r="F63" s="3">
        <f>K61</f>
        <v>5</v>
      </c>
      <c r="G63" s="6" t="s">
        <v>4</v>
      </c>
      <c r="H63" s="4">
        <f>I61</f>
        <v>0</v>
      </c>
      <c r="I63" s="215"/>
      <c r="J63" s="216"/>
      <c r="K63" s="217"/>
      <c r="L63" s="121"/>
      <c r="M63" s="8"/>
      <c r="N63" s="122"/>
      <c r="O63" s="242"/>
      <c r="P63" s="198"/>
      <c r="Q63" s="244"/>
      <c r="R63" s="198"/>
      <c r="S63" s="236"/>
      <c r="T63" s="204"/>
      <c r="U63" s="88" t="s">
        <v>17</v>
      </c>
      <c r="V63" s="89">
        <f>E63+H63</f>
        <v>2</v>
      </c>
      <c r="W63" s="205"/>
    </row>
    <row r="64" spans="1:23" ht="14.25" thickBot="1"/>
    <row r="65" spans="1:23" ht="21.75" thickBot="1">
      <c r="A65" s="225" t="s">
        <v>95</v>
      </c>
      <c r="B65" s="225"/>
      <c r="C65" s="226">
        <v>24</v>
      </c>
      <c r="D65" s="202"/>
      <c r="E65" s="227"/>
      <c r="F65" s="226">
        <v>25</v>
      </c>
      <c r="G65" s="202"/>
      <c r="H65" s="227"/>
      <c r="I65" s="226">
        <v>26</v>
      </c>
      <c r="J65" s="202"/>
      <c r="K65" s="227"/>
      <c r="L65" s="228"/>
      <c r="M65" s="219"/>
      <c r="N65" s="219"/>
      <c r="O65" s="229" t="s">
        <v>7</v>
      </c>
      <c r="P65" s="230"/>
      <c r="Q65" s="230"/>
      <c r="R65" s="230"/>
      <c r="S65" s="231"/>
      <c r="T65" s="87" t="s">
        <v>8</v>
      </c>
      <c r="U65" s="222" t="s">
        <v>9</v>
      </c>
      <c r="V65" s="223"/>
      <c r="W65" s="87" t="s">
        <v>10</v>
      </c>
    </row>
    <row r="66" spans="1:23" ht="14.25" thickBot="1">
      <c r="A66" s="206">
        <v>24</v>
      </c>
      <c r="B66" s="224" t="s">
        <v>204</v>
      </c>
      <c r="C66" s="212"/>
      <c r="D66" s="213"/>
      <c r="E66" s="214"/>
      <c r="F66" s="209" t="str">
        <f>IF(F67+H67&gt;0,IF(F67&gt;H67,"○",IF(F67&lt;H67,"×","△")),"")</f>
        <v>△</v>
      </c>
      <c r="G66" s="210"/>
      <c r="H66" s="211"/>
      <c r="I66" s="209" t="str">
        <f>IF(I67+K67&gt;0,IF(I67&gt;K67,"○",IF(I67&lt;K67,"×","△")),"")</f>
        <v>○</v>
      </c>
      <c r="J66" s="210"/>
      <c r="K66" s="211"/>
      <c r="L66" s="218"/>
      <c r="M66" s="219"/>
      <c r="N66" s="219"/>
      <c r="O66" s="220">
        <f>IF(F67&gt;H67,1,0)+IF(I67&gt;K67,1,0)</f>
        <v>1</v>
      </c>
      <c r="P66" s="202" t="s">
        <v>13</v>
      </c>
      <c r="Q66" s="221">
        <f>IF(F67+H67&gt;0,IF(F67=H67,1,0),0)+IF(I67+K67&gt;0,IF(I67=K67,1,0),0)</f>
        <v>1</v>
      </c>
      <c r="R66" s="202" t="s">
        <v>13</v>
      </c>
      <c r="S66" s="203">
        <f>IF(F67&lt;H67,1,0)+IF(I67&lt;K67,1,0)</f>
        <v>0</v>
      </c>
      <c r="T66" s="204">
        <f>(O66*2)+(Q66*1)</f>
        <v>3</v>
      </c>
      <c r="U66" s="88" t="s">
        <v>16</v>
      </c>
      <c r="V66" s="89">
        <f>F67+I67</f>
        <v>10</v>
      </c>
      <c r="W66" s="205">
        <v>1</v>
      </c>
    </row>
    <row r="67" spans="1:23" ht="14.25" thickBot="1">
      <c r="A67" s="207"/>
      <c r="B67" s="224"/>
      <c r="C67" s="215"/>
      <c r="D67" s="216"/>
      <c r="E67" s="217"/>
      <c r="F67" s="3">
        <v>6</v>
      </c>
      <c r="G67" s="6" t="s">
        <v>4</v>
      </c>
      <c r="H67" s="4">
        <v>6</v>
      </c>
      <c r="I67" s="3">
        <v>4</v>
      </c>
      <c r="J67" s="6" t="s">
        <v>4</v>
      </c>
      <c r="K67" s="4">
        <v>3</v>
      </c>
      <c r="L67" s="121"/>
      <c r="M67" s="8"/>
      <c r="N67" s="122"/>
      <c r="O67" s="220"/>
      <c r="P67" s="202"/>
      <c r="Q67" s="221"/>
      <c r="R67" s="202"/>
      <c r="S67" s="203"/>
      <c r="T67" s="204"/>
      <c r="U67" s="88" t="s">
        <v>17</v>
      </c>
      <c r="V67" s="89">
        <f>H67+K67</f>
        <v>9</v>
      </c>
      <c r="W67" s="205"/>
    </row>
    <row r="68" spans="1:23" ht="14.25" thickBot="1">
      <c r="A68" s="206">
        <v>25</v>
      </c>
      <c r="B68" s="208" t="s">
        <v>96</v>
      </c>
      <c r="C68" s="209" t="str">
        <f>IF(C69+E69&gt;0,IF(C69&gt;E69,"○",IF(C69&lt;E69,"×","△")),"")</f>
        <v>△</v>
      </c>
      <c r="D68" s="210"/>
      <c r="E68" s="211"/>
      <c r="F68" s="212"/>
      <c r="G68" s="213"/>
      <c r="H68" s="214"/>
      <c r="I68" s="209" t="str">
        <f>IF(I69+K69&gt;0,IF(I69&gt;K69,"○",IF(I69&lt;K69,"×","△")),"")</f>
        <v>×</v>
      </c>
      <c r="J68" s="210"/>
      <c r="K68" s="211"/>
      <c r="L68" s="218"/>
      <c r="M68" s="219"/>
      <c r="N68" s="219"/>
      <c r="O68" s="220">
        <f>IF(C69&gt;E69,1,0)+IF(I69&gt;K69,1,0)</f>
        <v>0</v>
      </c>
      <c r="P68" s="202" t="s">
        <v>13</v>
      </c>
      <c r="Q68" s="221">
        <f>IF(C69+E69&gt;0,IF(C69=E69,1,0),0)+IF(I69+K69&gt;0,IF(I69=K69,1,0),0)</f>
        <v>1</v>
      </c>
      <c r="R68" s="202" t="s">
        <v>13</v>
      </c>
      <c r="S68" s="203">
        <f>IF(C69&lt;E69,1,0)+IF(I69&lt;K69,1,0)</f>
        <v>1</v>
      </c>
      <c r="T68" s="204">
        <f>(O68*2)+(Q68*1)</f>
        <v>1</v>
      </c>
      <c r="U68" s="88" t="s">
        <v>16</v>
      </c>
      <c r="V68" s="89">
        <f>C69+I69</f>
        <v>9</v>
      </c>
      <c r="W68" s="205">
        <v>3</v>
      </c>
    </row>
    <row r="69" spans="1:23" ht="14.25" thickBot="1">
      <c r="A69" s="207"/>
      <c r="B69" s="208"/>
      <c r="C69" s="3">
        <f>H67</f>
        <v>6</v>
      </c>
      <c r="D69" s="6" t="s">
        <v>4</v>
      </c>
      <c r="E69" s="4">
        <f>F67</f>
        <v>6</v>
      </c>
      <c r="F69" s="215"/>
      <c r="G69" s="216"/>
      <c r="H69" s="217"/>
      <c r="I69" s="3">
        <v>3</v>
      </c>
      <c r="J69" s="6" t="s">
        <v>4</v>
      </c>
      <c r="K69" s="4">
        <v>6</v>
      </c>
      <c r="L69" s="121"/>
      <c r="M69" s="8"/>
      <c r="N69" s="122"/>
      <c r="O69" s="220"/>
      <c r="P69" s="202"/>
      <c r="Q69" s="221"/>
      <c r="R69" s="202"/>
      <c r="S69" s="203"/>
      <c r="T69" s="204"/>
      <c r="U69" s="88" t="s">
        <v>17</v>
      </c>
      <c r="V69" s="89">
        <f>E69+K69</f>
        <v>12</v>
      </c>
      <c r="W69" s="205"/>
    </row>
    <row r="70" spans="1:23" ht="14.25" thickBot="1">
      <c r="A70" s="206">
        <v>26</v>
      </c>
      <c r="B70" s="208" t="s">
        <v>205</v>
      </c>
      <c r="C70" s="209" t="str">
        <f>IF(C71+E71&gt;0,IF(C71&gt;E71,"○",IF(C71&lt;E71,"×","△")),"")</f>
        <v>×</v>
      </c>
      <c r="D70" s="210"/>
      <c r="E70" s="211"/>
      <c r="F70" s="209" t="str">
        <f>IF(F71+H71&gt;0,IF(F71&gt;H71,"○",IF(F71&lt;H71,"×","△")),"")</f>
        <v>○</v>
      </c>
      <c r="G70" s="210"/>
      <c r="H70" s="211"/>
      <c r="I70" s="212"/>
      <c r="J70" s="213"/>
      <c r="K70" s="214"/>
      <c r="L70" s="218"/>
      <c r="M70" s="219"/>
      <c r="N70" s="219"/>
      <c r="O70" s="220">
        <f>IF(C71&gt;E71,1,0)+IF(F71&gt;H71,1,0)</f>
        <v>1</v>
      </c>
      <c r="P70" s="202" t="s">
        <v>13</v>
      </c>
      <c r="Q70" s="221">
        <f>IF(C71+E71&gt;0,IF(C71=E71,1,0),0)+IF(F71+H71&gt;0,IF(F71=H71,1,0),0)</f>
        <v>0</v>
      </c>
      <c r="R70" s="202" t="s">
        <v>13</v>
      </c>
      <c r="S70" s="203">
        <f>IF(C71&lt;E71,1,0)+IF(F71&lt;H71,1,0)</f>
        <v>1</v>
      </c>
      <c r="T70" s="204">
        <f>(O70*2)+(Q70*1)</f>
        <v>2</v>
      </c>
      <c r="U70" s="88" t="s">
        <v>16</v>
      </c>
      <c r="V70" s="89">
        <f>C71+F71</f>
        <v>9</v>
      </c>
      <c r="W70" s="205">
        <v>2</v>
      </c>
    </row>
    <row r="71" spans="1:23" ht="14.25" thickBot="1">
      <c r="A71" s="207"/>
      <c r="B71" s="208"/>
      <c r="C71" s="3">
        <f>K67</f>
        <v>3</v>
      </c>
      <c r="D71" s="6" t="s">
        <v>4</v>
      </c>
      <c r="E71" s="4">
        <f>I67</f>
        <v>4</v>
      </c>
      <c r="F71" s="3">
        <f>K69</f>
        <v>6</v>
      </c>
      <c r="G71" s="6" t="s">
        <v>4</v>
      </c>
      <c r="H71" s="4">
        <f>I69</f>
        <v>3</v>
      </c>
      <c r="I71" s="215"/>
      <c r="J71" s="216"/>
      <c r="K71" s="217"/>
      <c r="L71" s="121"/>
      <c r="M71" s="8"/>
      <c r="N71" s="122"/>
      <c r="O71" s="220"/>
      <c r="P71" s="202"/>
      <c r="Q71" s="221"/>
      <c r="R71" s="202"/>
      <c r="S71" s="203"/>
      <c r="T71" s="204"/>
      <c r="U71" s="88" t="s">
        <v>17</v>
      </c>
      <c r="V71" s="89">
        <f>E71+H71</f>
        <v>7</v>
      </c>
      <c r="W71" s="205"/>
    </row>
    <row r="72" spans="1:23" ht="25.5">
      <c r="A72" s="7"/>
      <c r="B72" s="92"/>
      <c r="C72" s="122"/>
      <c r="D72" s="8"/>
      <c r="E72" s="122"/>
      <c r="F72" s="122"/>
      <c r="G72" s="8"/>
      <c r="H72" s="122"/>
      <c r="I72" s="126"/>
      <c r="J72" s="126"/>
      <c r="K72" s="126"/>
      <c r="L72" s="122"/>
      <c r="M72" s="8"/>
      <c r="N72" s="122"/>
      <c r="O72" s="93"/>
      <c r="P72" s="122"/>
      <c r="Q72" s="93"/>
      <c r="R72" s="122"/>
      <c r="S72" s="93"/>
      <c r="T72" s="94"/>
      <c r="U72" s="85"/>
      <c r="V72" s="122"/>
      <c r="W72" s="95"/>
    </row>
    <row r="73" spans="1:23" ht="25.5">
      <c r="A73" s="232" t="s">
        <v>97</v>
      </c>
      <c r="B73" s="232"/>
      <c r="C73" s="122"/>
      <c r="D73" s="8"/>
      <c r="E73" s="122"/>
      <c r="F73" s="122"/>
      <c r="G73" s="8"/>
      <c r="H73" s="122"/>
      <c r="I73" s="234"/>
      <c r="J73" s="234"/>
      <c r="K73" s="234"/>
      <c r="L73" s="122"/>
      <c r="M73" s="8"/>
      <c r="N73" s="122"/>
      <c r="O73" s="93"/>
      <c r="P73" s="122"/>
      <c r="Q73" s="93"/>
      <c r="R73" s="122"/>
      <c r="S73" s="93"/>
      <c r="T73" s="94"/>
      <c r="U73" s="85"/>
      <c r="V73" s="122"/>
      <c r="W73" s="95"/>
    </row>
    <row r="74" spans="1:23" ht="14.25" thickBot="1">
      <c r="A74" s="233"/>
      <c r="B74" s="233"/>
    </row>
    <row r="75" spans="1:23" ht="21.75" thickBot="1">
      <c r="A75" s="225" t="s">
        <v>98</v>
      </c>
      <c r="B75" s="225"/>
      <c r="C75" s="226">
        <v>27</v>
      </c>
      <c r="D75" s="202"/>
      <c r="E75" s="227"/>
      <c r="F75" s="226">
        <v>28</v>
      </c>
      <c r="G75" s="202"/>
      <c r="H75" s="227"/>
      <c r="I75" s="226">
        <v>29</v>
      </c>
      <c r="J75" s="202"/>
      <c r="K75" s="227"/>
      <c r="L75" s="228"/>
      <c r="M75" s="219"/>
      <c r="N75" s="219"/>
      <c r="O75" s="229" t="s">
        <v>7</v>
      </c>
      <c r="P75" s="230"/>
      <c r="Q75" s="230"/>
      <c r="R75" s="230"/>
      <c r="S75" s="231"/>
      <c r="T75" s="87" t="s">
        <v>8</v>
      </c>
      <c r="U75" s="222" t="s">
        <v>9</v>
      </c>
      <c r="V75" s="223"/>
      <c r="W75" s="87" t="s">
        <v>10</v>
      </c>
    </row>
    <row r="76" spans="1:23" ht="14.25" thickBot="1">
      <c r="A76" s="206">
        <v>27</v>
      </c>
      <c r="B76" s="224" t="s">
        <v>206</v>
      </c>
      <c r="C76" s="212"/>
      <c r="D76" s="213"/>
      <c r="E76" s="214"/>
      <c r="F76" s="209" t="str">
        <f>IF(F77+H77&gt;0,IF(F77&gt;H77,"○",IF(F77&lt;H77,"×","△")),"")</f>
        <v>○</v>
      </c>
      <c r="G76" s="210"/>
      <c r="H76" s="211"/>
      <c r="I76" s="209" t="str">
        <f>IF(I77+K77&gt;0,IF(I77&gt;K77,"○",IF(I77&lt;K77,"×","△")),"")</f>
        <v>○</v>
      </c>
      <c r="J76" s="210"/>
      <c r="K76" s="211"/>
      <c r="L76" s="218"/>
      <c r="M76" s="219"/>
      <c r="N76" s="219"/>
      <c r="O76" s="220">
        <f>IF(F77&gt;H77,1,0)+IF(I77&gt;K77,1,0)</f>
        <v>2</v>
      </c>
      <c r="P76" s="202" t="s">
        <v>13</v>
      </c>
      <c r="Q76" s="221">
        <f>IF(F77+H77&gt;0,IF(F77=H77,1,0),0)+IF(I77+K77&gt;0,IF(I77=K77,1,0),0)</f>
        <v>0</v>
      </c>
      <c r="R76" s="202" t="s">
        <v>13</v>
      </c>
      <c r="S76" s="203">
        <f>IF(F77&lt;H77,1,0)+IF(I77&lt;K77,1,0)</f>
        <v>0</v>
      </c>
      <c r="T76" s="204">
        <f>(O76*2)+(Q76*1)</f>
        <v>4</v>
      </c>
      <c r="U76" s="88" t="s">
        <v>16</v>
      </c>
      <c r="V76" s="89">
        <f>F77+I77</f>
        <v>11</v>
      </c>
      <c r="W76" s="205">
        <v>1</v>
      </c>
    </row>
    <row r="77" spans="1:23" ht="14.25" thickBot="1">
      <c r="A77" s="207"/>
      <c r="B77" s="224"/>
      <c r="C77" s="215"/>
      <c r="D77" s="216"/>
      <c r="E77" s="217"/>
      <c r="F77" s="3">
        <v>5</v>
      </c>
      <c r="G77" s="6" t="s">
        <v>4</v>
      </c>
      <c r="H77" s="4">
        <v>4</v>
      </c>
      <c r="I77" s="3">
        <v>6</v>
      </c>
      <c r="J77" s="6" t="s">
        <v>4</v>
      </c>
      <c r="K77" s="4">
        <v>0</v>
      </c>
      <c r="L77" s="121"/>
      <c r="M77" s="8"/>
      <c r="N77" s="122"/>
      <c r="O77" s="220"/>
      <c r="P77" s="202"/>
      <c r="Q77" s="221"/>
      <c r="R77" s="202"/>
      <c r="S77" s="203"/>
      <c r="T77" s="204"/>
      <c r="U77" s="88" t="s">
        <v>17</v>
      </c>
      <c r="V77" s="89">
        <f>H77+K77</f>
        <v>4</v>
      </c>
      <c r="W77" s="205"/>
    </row>
    <row r="78" spans="1:23" ht="14.25" thickBot="1">
      <c r="A78" s="206">
        <v>28</v>
      </c>
      <c r="B78" s="208" t="s">
        <v>207</v>
      </c>
      <c r="C78" s="209" t="str">
        <f>IF(C79+E79&gt;0,IF(C79&gt;E79,"○",IF(C79&lt;E79,"×","△")),"")</f>
        <v>×</v>
      </c>
      <c r="D78" s="210"/>
      <c r="E78" s="211"/>
      <c r="F78" s="212"/>
      <c r="G78" s="213"/>
      <c r="H78" s="214"/>
      <c r="I78" s="209" t="str">
        <f>IF(I79+K79&gt;0,IF(I79&gt;K79,"○",IF(I79&lt;K79,"×","△")),"")</f>
        <v>○</v>
      </c>
      <c r="J78" s="210"/>
      <c r="K78" s="211"/>
      <c r="L78" s="218"/>
      <c r="M78" s="219"/>
      <c r="N78" s="219"/>
      <c r="O78" s="220">
        <f>IF(C79&gt;E79,1,0)+IF(I79&gt;K79,1,0)</f>
        <v>1</v>
      </c>
      <c r="P78" s="202" t="s">
        <v>13</v>
      </c>
      <c r="Q78" s="221">
        <f>IF(C79+E79&gt;0,IF(C79=E79,1,0),0)+IF(I79+K79&gt;0,IF(I79=K79,1,0),0)</f>
        <v>0</v>
      </c>
      <c r="R78" s="202" t="s">
        <v>13</v>
      </c>
      <c r="S78" s="203">
        <f>IF(C79&lt;E79,1,0)+IF(I79&lt;K79,1,0)</f>
        <v>1</v>
      </c>
      <c r="T78" s="204">
        <f>(O78*2)+(Q78*1)</f>
        <v>2</v>
      </c>
      <c r="U78" s="88" t="s">
        <v>16</v>
      </c>
      <c r="V78" s="89">
        <f>C79+I79</f>
        <v>11</v>
      </c>
      <c r="W78" s="205">
        <v>2</v>
      </c>
    </row>
    <row r="79" spans="1:23" ht="14.25" thickBot="1">
      <c r="A79" s="207"/>
      <c r="B79" s="208"/>
      <c r="C79" s="3">
        <f>H77</f>
        <v>4</v>
      </c>
      <c r="D79" s="6" t="s">
        <v>4</v>
      </c>
      <c r="E79" s="4">
        <f>F77</f>
        <v>5</v>
      </c>
      <c r="F79" s="215"/>
      <c r="G79" s="216"/>
      <c r="H79" s="217"/>
      <c r="I79" s="3">
        <v>7</v>
      </c>
      <c r="J79" s="6" t="s">
        <v>4</v>
      </c>
      <c r="K79" s="4">
        <v>2</v>
      </c>
      <c r="L79" s="121"/>
      <c r="M79" s="8"/>
      <c r="N79" s="122"/>
      <c r="O79" s="220"/>
      <c r="P79" s="202"/>
      <c r="Q79" s="221"/>
      <c r="R79" s="202"/>
      <c r="S79" s="203"/>
      <c r="T79" s="204"/>
      <c r="U79" s="88" t="s">
        <v>17</v>
      </c>
      <c r="V79" s="89">
        <f>E79+K79</f>
        <v>7</v>
      </c>
      <c r="W79" s="205"/>
    </row>
    <row r="80" spans="1:23" ht="14.25" thickBot="1">
      <c r="A80" s="206">
        <v>29</v>
      </c>
      <c r="B80" s="208" t="s">
        <v>208</v>
      </c>
      <c r="C80" s="209" t="str">
        <f>IF(C81+E81&gt;0,IF(C81&gt;E81,"○",IF(C81&lt;E81,"×","△")),"")</f>
        <v>×</v>
      </c>
      <c r="D80" s="210"/>
      <c r="E80" s="211"/>
      <c r="F80" s="209" t="str">
        <f>IF(F81+H81&gt;0,IF(F81&gt;H81,"○",IF(F81&lt;H81,"×","△")),"")</f>
        <v>×</v>
      </c>
      <c r="G80" s="210"/>
      <c r="H80" s="211"/>
      <c r="I80" s="212"/>
      <c r="J80" s="213"/>
      <c r="K80" s="214"/>
      <c r="L80" s="218"/>
      <c r="M80" s="219"/>
      <c r="N80" s="219"/>
      <c r="O80" s="220">
        <f>IF(C81&gt;E81,1,0)+IF(F81&gt;H81,1,0)</f>
        <v>0</v>
      </c>
      <c r="P80" s="202" t="s">
        <v>13</v>
      </c>
      <c r="Q80" s="221">
        <f>IF(C81+E81&gt;0,IF(C81=E81,1,0),0)+IF(F81+H81&gt;0,IF(F81=H81,1,0),0)</f>
        <v>0</v>
      </c>
      <c r="R80" s="202" t="s">
        <v>13</v>
      </c>
      <c r="S80" s="203">
        <f>IF(C81&lt;E81,1,0)+IF(F81&lt;H81,1,0)</f>
        <v>2</v>
      </c>
      <c r="T80" s="204">
        <f>(O80*2)+(Q80*1)</f>
        <v>0</v>
      </c>
      <c r="U80" s="88" t="s">
        <v>16</v>
      </c>
      <c r="V80" s="89">
        <f>C81+F81</f>
        <v>2</v>
      </c>
      <c r="W80" s="205">
        <v>3</v>
      </c>
    </row>
    <row r="81" spans="1:23" ht="14.25" thickBot="1">
      <c r="A81" s="207"/>
      <c r="B81" s="208"/>
      <c r="C81" s="3">
        <f>K77</f>
        <v>0</v>
      </c>
      <c r="D81" s="6" t="s">
        <v>4</v>
      </c>
      <c r="E81" s="4">
        <f>I77</f>
        <v>6</v>
      </c>
      <c r="F81" s="3">
        <f>K79</f>
        <v>2</v>
      </c>
      <c r="G81" s="6" t="s">
        <v>4</v>
      </c>
      <c r="H81" s="4">
        <f>I79</f>
        <v>7</v>
      </c>
      <c r="I81" s="215"/>
      <c r="J81" s="216"/>
      <c r="K81" s="217"/>
      <c r="L81" s="121"/>
      <c r="M81" s="8"/>
      <c r="N81" s="122"/>
      <c r="O81" s="220"/>
      <c r="P81" s="202"/>
      <c r="Q81" s="221"/>
      <c r="R81" s="202"/>
      <c r="S81" s="203"/>
      <c r="T81" s="204"/>
      <c r="U81" s="88" t="s">
        <v>17</v>
      </c>
      <c r="V81" s="89">
        <f>E81+H81</f>
        <v>13</v>
      </c>
      <c r="W81" s="205"/>
    </row>
    <row r="82" spans="1:23" ht="14.25" thickBot="1"/>
    <row r="83" spans="1:23" ht="21.75" thickBot="1">
      <c r="A83" s="225" t="s">
        <v>99</v>
      </c>
      <c r="B83" s="225"/>
      <c r="C83" s="226">
        <v>30</v>
      </c>
      <c r="D83" s="202"/>
      <c r="E83" s="227"/>
      <c r="F83" s="226">
        <v>31</v>
      </c>
      <c r="G83" s="202"/>
      <c r="H83" s="227"/>
      <c r="I83" s="226">
        <v>32</v>
      </c>
      <c r="J83" s="202"/>
      <c r="K83" s="227"/>
      <c r="L83" s="228"/>
      <c r="M83" s="219"/>
      <c r="N83" s="219"/>
      <c r="O83" s="229" t="s">
        <v>7</v>
      </c>
      <c r="P83" s="230"/>
      <c r="Q83" s="230"/>
      <c r="R83" s="230"/>
      <c r="S83" s="231"/>
      <c r="T83" s="87" t="s">
        <v>8</v>
      </c>
      <c r="U83" s="222" t="s">
        <v>9</v>
      </c>
      <c r="V83" s="223"/>
      <c r="W83" s="87" t="s">
        <v>10</v>
      </c>
    </row>
    <row r="84" spans="1:23" ht="14.25" thickBot="1">
      <c r="A84" s="206">
        <v>30</v>
      </c>
      <c r="B84" s="224" t="s">
        <v>100</v>
      </c>
      <c r="C84" s="212"/>
      <c r="D84" s="213"/>
      <c r="E84" s="214"/>
      <c r="F84" s="209" t="str">
        <f>IF(F85+H85&gt;0,IF(F85&gt;H85,"○",IF(F85&lt;H85,"×","△")),"")</f>
        <v>○</v>
      </c>
      <c r="G84" s="210"/>
      <c r="H84" s="211"/>
      <c r="I84" s="209" t="str">
        <f>IF(I85+K85&gt;0,IF(I85&gt;K85,"○",IF(I85&lt;K85,"×","△")),"")</f>
        <v>○</v>
      </c>
      <c r="J84" s="210"/>
      <c r="K84" s="211"/>
      <c r="L84" s="218"/>
      <c r="M84" s="219"/>
      <c r="N84" s="219"/>
      <c r="O84" s="220">
        <f>IF(F85&gt;H85,1,0)+IF(I85&gt;K85,1,0)</f>
        <v>2</v>
      </c>
      <c r="P84" s="202" t="s">
        <v>13</v>
      </c>
      <c r="Q84" s="221">
        <f>IF(F85+H85&gt;0,IF(F85=H85,1,0),0)+IF(I85+K85&gt;0,IF(I85=K85,1,0),0)</f>
        <v>0</v>
      </c>
      <c r="R84" s="202" t="s">
        <v>13</v>
      </c>
      <c r="S84" s="203">
        <f>IF(F85&lt;H85,1,0)+IF(I85&lt;K85,1,0)</f>
        <v>0</v>
      </c>
      <c r="T84" s="204">
        <f>(O84*2)+(Q84*1)</f>
        <v>4</v>
      </c>
      <c r="U84" s="88" t="s">
        <v>16</v>
      </c>
      <c r="V84" s="89">
        <f>F85+I85</f>
        <v>14</v>
      </c>
      <c r="W84" s="205">
        <v>1</v>
      </c>
    </row>
    <row r="85" spans="1:23" ht="14.25" thickBot="1">
      <c r="A85" s="207"/>
      <c r="B85" s="224"/>
      <c r="C85" s="215"/>
      <c r="D85" s="216"/>
      <c r="E85" s="217"/>
      <c r="F85" s="3">
        <v>7</v>
      </c>
      <c r="G85" s="6" t="s">
        <v>4</v>
      </c>
      <c r="H85" s="4">
        <v>2</v>
      </c>
      <c r="I85" s="3">
        <v>7</v>
      </c>
      <c r="J85" s="6" t="s">
        <v>4</v>
      </c>
      <c r="K85" s="4">
        <v>0</v>
      </c>
      <c r="L85" s="121"/>
      <c r="M85" s="8"/>
      <c r="N85" s="122"/>
      <c r="O85" s="220"/>
      <c r="P85" s="202"/>
      <c r="Q85" s="221"/>
      <c r="R85" s="202"/>
      <c r="S85" s="203"/>
      <c r="T85" s="204"/>
      <c r="U85" s="88" t="s">
        <v>17</v>
      </c>
      <c r="V85" s="89">
        <f>H85+K85</f>
        <v>2</v>
      </c>
      <c r="W85" s="205"/>
    </row>
    <row r="86" spans="1:23" ht="14.25" thickBot="1">
      <c r="A86" s="206">
        <v>31</v>
      </c>
      <c r="B86" s="208" t="s">
        <v>209</v>
      </c>
      <c r="C86" s="209" t="str">
        <f>IF(C87+E87&gt;0,IF(C87&gt;E87,"○",IF(C87&lt;E87,"×","△")),"")</f>
        <v>×</v>
      </c>
      <c r="D86" s="210"/>
      <c r="E86" s="211"/>
      <c r="F86" s="212"/>
      <c r="G86" s="213"/>
      <c r="H86" s="214"/>
      <c r="I86" s="209" t="str">
        <f>IF(I87+K87&gt;0,IF(I87&gt;K87,"○",IF(I87&lt;K87,"×","△")),"")</f>
        <v>×</v>
      </c>
      <c r="J86" s="210"/>
      <c r="K86" s="211"/>
      <c r="L86" s="218"/>
      <c r="M86" s="219"/>
      <c r="N86" s="219"/>
      <c r="O86" s="220">
        <f>IF(C87&gt;E87,1,0)+IF(I87&gt;K87,1,0)</f>
        <v>0</v>
      </c>
      <c r="P86" s="202" t="s">
        <v>13</v>
      </c>
      <c r="Q86" s="221">
        <f>IF(C87+E87&gt;0,IF(C87=E87,1,0),0)+IF(I87+K87&gt;0,IF(I87=K87,1,0),0)</f>
        <v>0</v>
      </c>
      <c r="R86" s="202" t="s">
        <v>13</v>
      </c>
      <c r="S86" s="203">
        <f>IF(C87&lt;E87,1,0)+IF(I87&lt;K87,1,0)</f>
        <v>2</v>
      </c>
      <c r="T86" s="204">
        <f>(O86*2)+(Q86*1)</f>
        <v>0</v>
      </c>
      <c r="U86" s="88" t="s">
        <v>16</v>
      </c>
      <c r="V86" s="89">
        <f>C87+I87</f>
        <v>8</v>
      </c>
      <c r="W86" s="205">
        <v>3</v>
      </c>
    </row>
    <row r="87" spans="1:23" ht="14.25" thickBot="1">
      <c r="A87" s="207"/>
      <c r="B87" s="208"/>
      <c r="C87" s="3">
        <f>H85</f>
        <v>2</v>
      </c>
      <c r="D87" s="6" t="s">
        <v>4</v>
      </c>
      <c r="E87" s="4">
        <f>F85</f>
        <v>7</v>
      </c>
      <c r="F87" s="215"/>
      <c r="G87" s="216"/>
      <c r="H87" s="217"/>
      <c r="I87" s="3">
        <v>6</v>
      </c>
      <c r="J87" s="6" t="s">
        <v>4</v>
      </c>
      <c r="K87" s="4">
        <v>7</v>
      </c>
      <c r="L87" s="121"/>
      <c r="M87" s="8"/>
      <c r="N87" s="122"/>
      <c r="O87" s="220"/>
      <c r="P87" s="202"/>
      <c r="Q87" s="221"/>
      <c r="R87" s="202"/>
      <c r="S87" s="203"/>
      <c r="T87" s="204"/>
      <c r="U87" s="88" t="s">
        <v>17</v>
      </c>
      <c r="V87" s="89">
        <f>E87+K87</f>
        <v>14</v>
      </c>
      <c r="W87" s="205"/>
    </row>
    <row r="88" spans="1:23" ht="14.25" thickBot="1">
      <c r="A88" s="206">
        <v>32</v>
      </c>
      <c r="B88" s="208" t="s">
        <v>210</v>
      </c>
      <c r="C88" s="209" t="str">
        <f>IF(C89+E89&gt;0,IF(C89&gt;E89,"○",IF(C89&lt;E89,"×","△")),"")</f>
        <v>×</v>
      </c>
      <c r="D88" s="210"/>
      <c r="E88" s="211"/>
      <c r="F88" s="209" t="str">
        <f>IF(F89+H89&gt;0,IF(F89&gt;H89,"○",IF(F89&lt;H89,"×","△")),"")</f>
        <v>○</v>
      </c>
      <c r="G88" s="210"/>
      <c r="H88" s="211"/>
      <c r="I88" s="212"/>
      <c r="J88" s="213"/>
      <c r="K88" s="214"/>
      <c r="L88" s="218"/>
      <c r="M88" s="219"/>
      <c r="N88" s="219"/>
      <c r="O88" s="220">
        <f>IF(C89&gt;E89,1,0)+IF(F89&gt;H89,1,0)</f>
        <v>1</v>
      </c>
      <c r="P88" s="202" t="s">
        <v>13</v>
      </c>
      <c r="Q88" s="221">
        <f>IF(C89+E89&gt;0,IF(C89=E89,1,0),0)+IF(F89+H89&gt;0,IF(F89=H89,1,0),0)</f>
        <v>0</v>
      </c>
      <c r="R88" s="202" t="s">
        <v>13</v>
      </c>
      <c r="S88" s="203">
        <f>IF(C89&lt;E89,1,0)+IF(F89&lt;H89,1,0)</f>
        <v>1</v>
      </c>
      <c r="T88" s="204">
        <f>(O88*2)+(Q88*1)</f>
        <v>2</v>
      </c>
      <c r="U88" s="88" t="s">
        <v>16</v>
      </c>
      <c r="V88" s="89">
        <f>C89+F89</f>
        <v>7</v>
      </c>
      <c r="W88" s="205">
        <v>2</v>
      </c>
    </row>
    <row r="89" spans="1:23" ht="14.25" thickBot="1">
      <c r="A89" s="207"/>
      <c r="B89" s="208"/>
      <c r="C89" s="3">
        <f>K85</f>
        <v>0</v>
      </c>
      <c r="D89" s="6" t="s">
        <v>4</v>
      </c>
      <c r="E89" s="4">
        <f>I85</f>
        <v>7</v>
      </c>
      <c r="F89" s="3">
        <f>K87</f>
        <v>7</v>
      </c>
      <c r="G89" s="6" t="s">
        <v>4</v>
      </c>
      <c r="H89" s="4">
        <f>I87</f>
        <v>6</v>
      </c>
      <c r="I89" s="215"/>
      <c r="J89" s="216"/>
      <c r="K89" s="217"/>
      <c r="L89" s="121"/>
      <c r="M89" s="8"/>
      <c r="N89" s="122"/>
      <c r="O89" s="220"/>
      <c r="P89" s="202"/>
      <c r="Q89" s="221"/>
      <c r="R89" s="202"/>
      <c r="S89" s="203"/>
      <c r="T89" s="204"/>
      <c r="U89" s="88" t="s">
        <v>17</v>
      </c>
      <c r="V89" s="89">
        <f>E89+H89</f>
        <v>13</v>
      </c>
      <c r="W89" s="205"/>
    </row>
    <row r="90" spans="1:23" ht="14.25" thickBot="1"/>
    <row r="91" spans="1:23" ht="21.75" thickBot="1">
      <c r="A91" s="225" t="s">
        <v>101</v>
      </c>
      <c r="B91" s="225"/>
      <c r="C91" s="226">
        <v>33</v>
      </c>
      <c r="D91" s="202"/>
      <c r="E91" s="227"/>
      <c r="F91" s="226">
        <v>34</v>
      </c>
      <c r="G91" s="202"/>
      <c r="H91" s="227"/>
      <c r="I91" s="226">
        <v>35</v>
      </c>
      <c r="J91" s="202"/>
      <c r="K91" s="227"/>
      <c r="L91" s="228"/>
      <c r="M91" s="219"/>
      <c r="N91" s="219"/>
      <c r="O91" s="229" t="s">
        <v>7</v>
      </c>
      <c r="P91" s="230"/>
      <c r="Q91" s="230"/>
      <c r="R91" s="230"/>
      <c r="S91" s="231"/>
      <c r="T91" s="87" t="s">
        <v>8</v>
      </c>
      <c r="U91" s="222" t="s">
        <v>9</v>
      </c>
      <c r="V91" s="223"/>
      <c r="W91" s="87" t="s">
        <v>10</v>
      </c>
    </row>
    <row r="92" spans="1:23" ht="14.25" thickBot="1">
      <c r="A92" s="206">
        <v>33</v>
      </c>
      <c r="B92" s="224" t="s">
        <v>102</v>
      </c>
      <c r="C92" s="212"/>
      <c r="D92" s="213"/>
      <c r="E92" s="214"/>
      <c r="F92" s="209" t="str">
        <f>IF(F93+H93&gt;0,IF(F93&gt;H93,"○",IF(F93&lt;H93,"×","△")),"")</f>
        <v>×</v>
      </c>
      <c r="G92" s="210"/>
      <c r="H92" s="211"/>
      <c r="I92" s="209" t="str">
        <f>IF(I93+K93&gt;0,IF(I93&gt;K93,"○",IF(I93&lt;K93,"×","△")),"")</f>
        <v>×</v>
      </c>
      <c r="J92" s="210"/>
      <c r="K92" s="211"/>
      <c r="L92" s="218"/>
      <c r="M92" s="219"/>
      <c r="N92" s="219"/>
      <c r="O92" s="220">
        <f>IF(F93&gt;H93,1,0)+IF(I93&gt;K93,1,0)</f>
        <v>0</v>
      </c>
      <c r="P92" s="202" t="s">
        <v>13</v>
      </c>
      <c r="Q92" s="221">
        <f>IF(F93+H93&gt;0,IF(F93=H93,1,0),0)+IF(I93+K93&gt;0,IF(I93=K93,1,0),0)</f>
        <v>0</v>
      </c>
      <c r="R92" s="202" t="s">
        <v>13</v>
      </c>
      <c r="S92" s="203">
        <f>IF(F93&lt;H93,1,0)+IF(I93&lt;K93,1,0)</f>
        <v>2</v>
      </c>
      <c r="T92" s="204">
        <f>(O92*2)+(Q92*1)</f>
        <v>0</v>
      </c>
      <c r="U92" s="88" t="s">
        <v>16</v>
      </c>
      <c r="V92" s="89">
        <f>F93+I93</f>
        <v>4</v>
      </c>
      <c r="W92" s="205">
        <v>3</v>
      </c>
    </row>
    <row r="93" spans="1:23" ht="14.25" thickBot="1">
      <c r="A93" s="207"/>
      <c r="B93" s="224"/>
      <c r="C93" s="215"/>
      <c r="D93" s="216"/>
      <c r="E93" s="217"/>
      <c r="F93" s="3">
        <v>0</v>
      </c>
      <c r="G93" s="6" t="s">
        <v>4</v>
      </c>
      <c r="H93" s="4">
        <v>7</v>
      </c>
      <c r="I93" s="3">
        <v>4</v>
      </c>
      <c r="J93" s="6" t="s">
        <v>4</v>
      </c>
      <c r="K93" s="4">
        <v>6</v>
      </c>
      <c r="L93" s="121"/>
      <c r="M93" s="8"/>
      <c r="N93" s="122"/>
      <c r="O93" s="220"/>
      <c r="P93" s="202"/>
      <c r="Q93" s="221"/>
      <c r="R93" s="202"/>
      <c r="S93" s="203"/>
      <c r="T93" s="204"/>
      <c r="U93" s="88" t="s">
        <v>17</v>
      </c>
      <c r="V93" s="89">
        <f>H93+K93</f>
        <v>13</v>
      </c>
      <c r="W93" s="205"/>
    </row>
    <row r="94" spans="1:23" ht="14.25" thickBot="1">
      <c r="A94" s="206">
        <v>34</v>
      </c>
      <c r="B94" s="208" t="s">
        <v>211</v>
      </c>
      <c r="C94" s="209" t="str">
        <f>IF(C95+E95&gt;0,IF(C95&gt;E95,"○",IF(C95&lt;E95,"×","△")),"")</f>
        <v>○</v>
      </c>
      <c r="D94" s="210"/>
      <c r="E94" s="211"/>
      <c r="F94" s="212"/>
      <c r="G94" s="213"/>
      <c r="H94" s="214"/>
      <c r="I94" s="209" t="str">
        <f>IF(I95+K95&gt;0,IF(I95&gt;K95,"○",IF(I95&lt;K95,"×","△")),"")</f>
        <v>○</v>
      </c>
      <c r="J94" s="210"/>
      <c r="K94" s="211"/>
      <c r="L94" s="218"/>
      <c r="M94" s="219"/>
      <c r="N94" s="219"/>
      <c r="O94" s="220">
        <f>IF(C95&gt;E95,1,0)+IF(I95&gt;K95,1,0)</f>
        <v>2</v>
      </c>
      <c r="P94" s="202" t="s">
        <v>13</v>
      </c>
      <c r="Q94" s="221">
        <f>IF(C95+E95&gt;0,IF(C95=E95,1,0),0)+IF(I95+K95&gt;0,IF(I95=K95,1,0),0)</f>
        <v>0</v>
      </c>
      <c r="R94" s="202" t="s">
        <v>13</v>
      </c>
      <c r="S94" s="203">
        <f>IF(C95&lt;E95,1,0)+IF(I95&lt;K95,1,0)</f>
        <v>0</v>
      </c>
      <c r="T94" s="204">
        <f>(O94*2)+(Q94*1)</f>
        <v>4</v>
      </c>
      <c r="U94" s="88" t="s">
        <v>16</v>
      </c>
      <c r="V94" s="89">
        <f>C95+I95</f>
        <v>14</v>
      </c>
      <c r="W94" s="205">
        <v>1</v>
      </c>
    </row>
    <row r="95" spans="1:23" ht="14.25" thickBot="1">
      <c r="A95" s="207"/>
      <c r="B95" s="208"/>
      <c r="C95" s="3">
        <f>H93</f>
        <v>7</v>
      </c>
      <c r="D95" s="6" t="s">
        <v>4</v>
      </c>
      <c r="E95" s="4">
        <f>F93</f>
        <v>0</v>
      </c>
      <c r="F95" s="215"/>
      <c r="G95" s="216"/>
      <c r="H95" s="217"/>
      <c r="I95" s="3">
        <v>7</v>
      </c>
      <c r="J95" s="6" t="s">
        <v>4</v>
      </c>
      <c r="K95" s="4">
        <v>1</v>
      </c>
      <c r="L95" s="121"/>
      <c r="M95" s="8"/>
      <c r="N95" s="122"/>
      <c r="O95" s="220"/>
      <c r="P95" s="202"/>
      <c r="Q95" s="221"/>
      <c r="R95" s="202"/>
      <c r="S95" s="203"/>
      <c r="T95" s="204"/>
      <c r="U95" s="88" t="s">
        <v>17</v>
      </c>
      <c r="V95" s="89">
        <f>E95+K95</f>
        <v>1</v>
      </c>
      <c r="W95" s="205"/>
    </row>
    <row r="96" spans="1:23" ht="14.25" thickBot="1">
      <c r="A96" s="206">
        <v>35</v>
      </c>
      <c r="B96" s="208" t="s">
        <v>212</v>
      </c>
      <c r="C96" s="209" t="str">
        <f>IF(C97+E97&gt;0,IF(C97&gt;E97,"○",IF(C97&lt;E97,"×","△")),"")</f>
        <v>○</v>
      </c>
      <c r="D96" s="210"/>
      <c r="E96" s="211"/>
      <c r="F96" s="209" t="str">
        <f>IF(F97+H97&gt;0,IF(F97&gt;H97,"○",IF(F97&lt;H97,"×","△")),"")</f>
        <v>×</v>
      </c>
      <c r="G96" s="210"/>
      <c r="H96" s="211"/>
      <c r="I96" s="212"/>
      <c r="J96" s="213"/>
      <c r="K96" s="214"/>
      <c r="L96" s="218"/>
      <c r="M96" s="219"/>
      <c r="N96" s="219"/>
      <c r="O96" s="220">
        <f>IF(C97&gt;E97,1,0)+IF(F97&gt;H97,1,0)</f>
        <v>1</v>
      </c>
      <c r="P96" s="202" t="s">
        <v>13</v>
      </c>
      <c r="Q96" s="221">
        <f>IF(C97+E97&gt;0,IF(C97=E97,1,0),0)+IF(F97+H97&gt;0,IF(F97=H97,1,0),0)</f>
        <v>0</v>
      </c>
      <c r="R96" s="202" t="s">
        <v>13</v>
      </c>
      <c r="S96" s="203">
        <f>IF(C97&lt;E97,1,0)+IF(F97&lt;H97,1,0)</f>
        <v>1</v>
      </c>
      <c r="T96" s="204">
        <f>(O96*2)+(Q96*1)</f>
        <v>2</v>
      </c>
      <c r="U96" s="88" t="s">
        <v>16</v>
      </c>
      <c r="V96" s="89">
        <f>C97+F97</f>
        <v>7</v>
      </c>
      <c r="W96" s="205">
        <v>2</v>
      </c>
    </row>
    <row r="97" spans="1:23" ht="14.25" thickBot="1">
      <c r="A97" s="207"/>
      <c r="B97" s="208"/>
      <c r="C97" s="3">
        <f>K93</f>
        <v>6</v>
      </c>
      <c r="D97" s="6" t="s">
        <v>4</v>
      </c>
      <c r="E97" s="4">
        <f>I93</f>
        <v>4</v>
      </c>
      <c r="F97" s="3">
        <f>K95</f>
        <v>1</v>
      </c>
      <c r="G97" s="6" t="s">
        <v>4</v>
      </c>
      <c r="H97" s="4">
        <f>I95</f>
        <v>7</v>
      </c>
      <c r="I97" s="215"/>
      <c r="J97" s="216"/>
      <c r="K97" s="217"/>
      <c r="L97" s="121"/>
      <c r="M97" s="8"/>
      <c r="N97" s="122"/>
      <c r="O97" s="220"/>
      <c r="P97" s="202"/>
      <c r="Q97" s="221"/>
      <c r="R97" s="202"/>
      <c r="S97" s="203"/>
      <c r="T97" s="204"/>
      <c r="U97" s="88" t="s">
        <v>17</v>
      </c>
      <c r="V97" s="89">
        <f>E97+H97</f>
        <v>11</v>
      </c>
      <c r="W97" s="205"/>
    </row>
  </sheetData>
  <mergeCells count="527">
    <mergeCell ref="T1:W1"/>
    <mergeCell ref="A2:W2"/>
    <mergeCell ref="A3:W3"/>
    <mergeCell ref="A4:B4"/>
    <mergeCell ref="C4:E4"/>
    <mergeCell ref="F4:H4"/>
    <mergeCell ref="I4:K4"/>
    <mergeCell ref="L4:N4"/>
    <mergeCell ref="O4:S4"/>
    <mergeCell ref="U4:V4"/>
    <mergeCell ref="W5:W6"/>
    <mergeCell ref="A7:A8"/>
    <mergeCell ref="B7:B8"/>
    <mergeCell ref="C7:E7"/>
    <mergeCell ref="F7:H8"/>
    <mergeCell ref="I7:K7"/>
    <mergeCell ref="L7:N7"/>
    <mergeCell ref="O7:O8"/>
    <mergeCell ref="P7:P8"/>
    <mergeCell ref="Q7:Q8"/>
    <mergeCell ref="O5:O6"/>
    <mergeCell ref="P5:P6"/>
    <mergeCell ref="Q5:Q6"/>
    <mergeCell ref="R5:R6"/>
    <mergeCell ref="S5:S6"/>
    <mergeCell ref="T5:T6"/>
    <mergeCell ref="A5:A6"/>
    <mergeCell ref="B5:B6"/>
    <mergeCell ref="C5:E6"/>
    <mergeCell ref="F5:H5"/>
    <mergeCell ref="I5:K5"/>
    <mergeCell ref="L5:N5"/>
    <mergeCell ref="R7:R8"/>
    <mergeCell ref="S7:S8"/>
    <mergeCell ref="T7:T8"/>
    <mergeCell ref="W7:W8"/>
    <mergeCell ref="A9:A10"/>
    <mergeCell ref="B9:B10"/>
    <mergeCell ref="C9:E9"/>
    <mergeCell ref="F9:H9"/>
    <mergeCell ref="I9:K10"/>
    <mergeCell ref="L9:N9"/>
    <mergeCell ref="W9:W10"/>
    <mergeCell ref="A11:A12"/>
    <mergeCell ref="B11:B12"/>
    <mergeCell ref="C11:E11"/>
    <mergeCell ref="F11:H11"/>
    <mergeCell ref="I11:K11"/>
    <mergeCell ref="L11:N12"/>
    <mergeCell ref="O11:O12"/>
    <mergeCell ref="P11:P12"/>
    <mergeCell ref="Q11:Q12"/>
    <mergeCell ref="O9:O10"/>
    <mergeCell ref="P9:P10"/>
    <mergeCell ref="Q9:Q10"/>
    <mergeCell ref="R9:R10"/>
    <mergeCell ref="S9:S10"/>
    <mergeCell ref="T9:T10"/>
    <mergeCell ref="R11:R12"/>
    <mergeCell ref="S11:S12"/>
    <mergeCell ref="T11:T12"/>
    <mergeCell ref="W11:W12"/>
    <mergeCell ref="A14:B14"/>
    <mergeCell ref="C14:E14"/>
    <mergeCell ref="F14:H14"/>
    <mergeCell ref="I14:K14"/>
    <mergeCell ref="L14:N14"/>
    <mergeCell ref="O14:S14"/>
    <mergeCell ref="U14:V14"/>
    <mergeCell ref="A15:A16"/>
    <mergeCell ref="B15:B16"/>
    <mergeCell ref="C15:E16"/>
    <mergeCell ref="F15:H15"/>
    <mergeCell ref="I15:K15"/>
    <mergeCell ref="L15:N15"/>
    <mergeCell ref="O15:O16"/>
    <mergeCell ref="P15:P16"/>
    <mergeCell ref="Q15:Q16"/>
    <mergeCell ref="R15:R16"/>
    <mergeCell ref="S15:S16"/>
    <mergeCell ref="T15:T16"/>
    <mergeCell ref="W15:W16"/>
    <mergeCell ref="A17:A18"/>
    <mergeCell ref="B17:B18"/>
    <mergeCell ref="C17:E17"/>
    <mergeCell ref="F17:H18"/>
    <mergeCell ref="I17:K17"/>
    <mergeCell ref="L17:N17"/>
    <mergeCell ref="W17:W18"/>
    <mergeCell ref="A19:A20"/>
    <mergeCell ref="B19:B20"/>
    <mergeCell ref="C19:E19"/>
    <mergeCell ref="F19:H19"/>
    <mergeCell ref="I19:K20"/>
    <mergeCell ref="L19:N19"/>
    <mergeCell ref="O19:O20"/>
    <mergeCell ref="P19:P20"/>
    <mergeCell ref="Q19:Q20"/>
    <mergeCell ref="O17:O18"/>
    <mergeCell ref="P17:P18"/>
    <mergeCell ref="Q17:Q18"/>
    <mergeCell ref="R17:R18"/>
    <mergeCell ref="S17:S18"/>
    <mergeCell ref="T17:T18"/>
    <mergeCell ref="R19:R20"/>
    <mergeCell ref="S19:S20"/>
    <mergeCell ref="T19:T20"/>
    <mergeCell ref="W19:W20"/>
    <mergeCell ref="A21:A22"/>
    <mergeCell ref="B21:B22"/>
    <mergeCell ref="C21:E21"/>
    <mergeCell ref="F21:H21"/>
    <mergeCell ref="I21:K21"/>
    <mergeCell ref="L21:N22"/>
    <mergeCell ref="W21:W22"/>
    <mergeCell ref="A24:B24"/>
    <mergeCell ref="C24:E24"/>
    <mergeCell ref="F24:H24"/>
    <mergeCell ref="I24:K24"/>
    <mergeCell ref="L24:N24"/>
    <mergeCell ref="O24:S24"/>
    <mergeCell ref="U24:V24"/>
    <mergeCell ref="O21:O22"/>
    <mergeCell ref="P21:P22"/>
    <mergeCell ref="Q21:Q22"/>
    <mergeCell ref="R21:R22"/>
    <mergeCell ref="S21:S22"/>
    <mergeCell ref="T21:T22"/>
    <mergeCell ref="W25:W26"/>
    <mergeCell ref="A27:A28"/>
    <mergeCell ref="B27:B28"/>
    <mergeCell ref="C27:E27"/>
    <mergeCell ref="F27:H28"/>
    <mergeCell ref="I27:K27"/>
    <mergeCell ref="L27:N27"/>
    <mergeCell ref="O27:O28"/>
    <mergeCell ref="P27:P28"/>
    <mergeCell ref="Q27:Q28"/>
    <mergeCell ref="O25:O26"/>
    <mergeCell ref="P25:P26"/>
    <mergeCell ref="Q25:Q26"/>
    <mergeCell ref="R25:R26"/>
    <mergeCell ref="S25:S26"/>
    <mergeCell ref="T25:T26"/>
    <mergeCell ref="A25:A26"/>
    <mergeCell ref="B25:B26"/>
    <mergeCell ref="C25:E26"/>
    <mergeCell ref="F25:H25"/>
    <mergeCell ref="I25:K25"/>
    <mergeCell ref="L25:N25"/>
    <mergeCell ref="R27:R28"/>
    <mergeCell ref="S27:S28"/>
    <mergeCell ref="T27:T28"/>
    <mergeCell ref="W27:W28"/>
    <mergeCell ref="A29:A30"/>
    <mergeCell ref="B29:B30"/>
    <mergeCell ref="C29:E29"/>
    <mergeCell ref="F29:H29"/>
    <mergeCell ref="I29:K30"/>
    <mergeCell ref="L29:N29"/>
    <mergeCell ref="W29:W30"/>
    <mergeCell ref="A31:A32"/>
    <mergeCell ref="B31:B32"/>
    <mergeCell ref="C31:E31"/>
    <mergeCell ref="F31:H31"/>
    <mergeCell ref="I31:K31"/>
    <mergeCell ref="L31:N32"/>
    <mergeCell ref="O31:O32"/>
    <mergeCell ref="P31:P32"/>
    <mergeCell ref="Q31:Q32"/>
    <mergeCell ref="O29:O30"/>
    <mergeCell ref="P29:P30"/>
    <mergeCell ref="Q29:Q30"/>
    <mergeCell ref="R29:R30"/>
    <mergeCell ref="S29:S30"/>
    <mergeCell ref="T29:T30"/>
    <mergeCell ref="R31:R32"/>
    <mergeCell ref="S31:S32"/>
    <mergeCell ref="T31:T32"/>
    <mergeCell ref="W31:W32"/>
    <mergeCell ref="A34:B34"/>
    <mergeCell ref="C34:E34"/>
    <mergeCell ref="F34:H34"/>
    <mergeCell ref="I34:K34"/>
    <mergeCell ref="L34:N34"/>
    <mergeCell ref="O34:S34"/>
    <mergeCell ref="U34:V34"/>
    <mergeCell ref="A35:A36"/>
    <mergeCell ref="B35:B36"/>
    <mergeCell ref="C35:E36"/>
    <mergeCell ref="F35:H35"/>
    <mergeCell ref="I35:K35"/>
    <mergeCell ref="L35:N35"/>
    <mergeCell ref="O35:O36"/>
    <mergeCell ref="P35:P36"/>
    <mergeCell ref="Q35:Q36"/>
    <mergeCell ref="R35:R36"/>
    <mergeCell ref="S35:S36"/>
    <mergeCell ref="T35:T36"/>
    <mergeCell ref="W35:W36"/>
    <mergeCell ref="A37:A38"/>
    <mergeCell ref="B37:B38"/>
    <mergeCell ref="C37:E37"/>
    <mergeCell ref="F37:H38"/>
    <mergeCell ref="I37:K37"/>
    <mergeCell ref="L37:N37"/>
    <mergeCell ref="W37:W38"/>
    <mergeCell ref="A39:A40"/>
    <mergeCell ref="B39:B40"/>
    <mergeCell ref="C39:E39"/>
    <mergeCell ref="F39:H39"/>
    <mergeCell ref="I39:K40"/>
    <mergeCell ref="L39:N39"/>
    <mergeCell ref="O39:O40"/>
    <mergeCell ref="P39:P40"/>
    <mergeCell ref="Q39:Q40"/>
    <mergeCell ref="O37:O38"/>
    <mergeCell ref="P37:P38"/>
    <mergeCell ref="Q37:Q38"/>
    <mergeCell ref="R37:R38"/>
    <mergeCell ref="S37:S38"/>
    <mergeCell ref="T37:T38"/>
    <mergeCell ref="R39:R40"/>
    <mergeCell ref="S39:S40"/>
    <mergeCell ref="T39:T40"/>
    <mergeCell ref="W39:W40"/>
    <mergeCell ref="A41:A42"/>
    <mergeCell ref="B41:B42"/>
    <mergeCell ref="C41:E41"/>
    <mergeCell ref="F41:H41"/>
    <mergeCell ref="I41:K41"/>
    <mergeCell ref="L41:N42"/>
    <mergeCell ref="W41:W42"/>
    <mergeCell ref="T43:W43"/>
    <mergeCell ref="A44:B44"/>
    <mergeCell ref="C44:E44"/>
    <mergeCell ref="F44:H44"/>
    <mergeCell ref="I44:K44"/>
    <mergeCell ref="L44:N44"/>
    <mergeCell ref="O44:S44"/>
    <mergeCell ref="U44:V44"/>
    <mergeCell ref="O41:O42"/>
    <mergeCell ref="P41:P42"/>
    <mergeCell ref="Q41:Q42"/>
    <mergeCell ref="R41:R42"/>
    <mergeCell ref="S41:S42"/>
    <mergeCell ref="T41:T42"/>
    <mergeCell ref="W45:W46"/>
    <mergeCell ref="A47:A48"/>
    <mergeCell ref="B47:B48"/>
    <mergeCell ref="C47:E47"/>
    <mergeCell ref="F47:H48"/>
    <mergeCell ref="I47:K47"/>
    <mergeCell ref="L47:N47"/>
    <mergeCell ref="O47:O48"/>
    <mergeCell ref="P47:P48"/>
    <mergeCell ref="Q47:Q48"/>
    <mergeCell ref="O45:O46"/>
    <mergeCell ref="P45:P46"/>
    <mergeCell ref="Q45:Q46"/>
    <mergeCell ref="R45:R46"/>
    <mergeCell ref="S45:S46"/>
    <mergeCell ref="T45:T46"/>
    <mergeCell ref="A45:A46"/>
    <mergeCell ref="B45:B46"/>
    <mergeCell ref="C45:E46"/>
    <mergeCell ref="F45:H45"/>
    <mergeCell ref="I45:K45"/>
    <mergeCell ref="L45:N45"/>
    <mergeCell ref="R47:R48"/>
    <mergeCell ref="S47:S48"/>
    <mergeCell ref="T47:T48"/>
    <mergeCell ref="W47:W48"/>
    <mergeCell ref="A49:A50"/>
    <mergeCell ref="B49:B50"/>
    <mergeCell ref="C49:E49"/>
    <mergeCell ref="F49:H49"/>
    <mergeCell ref="I49:K50"/>
    <mergeCell ref="L49:N49"/>
    <mergeCell ref="W49:W50"/>
    <mergeCell ref="A51:A52"/>
    <mergeCell ref="B51:B52"/>
    <mergeCell ref="C51:E51"/>
    <mergeCell ref="F51:H51"/>
    <mergeCell ref="I51:K51"/>
    <mergeCell ref="L51:N52"/>
    <mergeCell ref="O51:O52"/>
    <mergeCell ref="P51:P52"/>
    <mergeCell ref="Q51:Q52"/>
    <mergeCell ref="O49:O50"/>
    <mergeCell ref="P49:P50"/>
    <mergeCell ref="Q49:Q50"/>
    <mergeCell ref="R49:R50"/>
    <mergeCell ref="S49:S50"/>
    <mergeCell ref="T49:T50"/>
    <mergeCell ref="R51:R52"/>
    <mergeCell ref="S51:S52"/>
    <mergeCell ref="T51:T52"/>
    <mergeCell ref="W51:W52"/>
    <mergeCell ref="A55:B56"/>
    <mergeCell ref="A57:B57"/>
    <mergeCell ref="C57:E57"/>
    <mergeCell ref="F57:H57"/>
    <mergeCell ref="I57:K57"/>
    <mergeCell ref="U57:V57"/>
    <mergeCell ref="Q58:Q59"/>
    <mergeCell ref="R58:R59"/>
    <mergeCell ref="S58:S59"/>
    <mergeCell ref="T58:T59"/>
    <mergeCell ref="W58:W59"/>
    <mergeCell ref="A60:A61"/>
    <mergeCell ref="B60:B61"/>
    <mergeCell ref="C60:E60"/>
    <mergeCell ref="F60:H61"/>
    <mergeCell ref="I60:K60"/>
    <mergeCell ref="A58:A59"/>
    <mergeCell ref="B58:B59"/>
    <mergeCell ref="F58:H58"/>
    <mergeCell ref="I58:K58"/>
    <mergeCell ref="O58:O59"/>
    <mergeCell ref="P58:P59"/>
    <mergeCell ref="W60:W61"/>
    <mergeCell ref="A62:A63"/>
    <mergeCell ref="B62:B63"/>
    <mergeCell ref="C62:E62"/>
    <mergeCell ref="F62:H62"/>
    <mergeCell ref="I62:K63"/>
    <mergeCell ref="L62:N62"/>
    <mergeCell ref="O62:O63"/>
    <mergeCell ref="P62:P63"/>
    <mergeCell ref="Q62:Q63"/>
    <mergeCell ref="O60:O61"/>
    <mergeCell ref="P60:P61"/>
    <mergeCell ref="Q60:Q61"/>
    <mergeCell ref="R60:R61"/>
    <mergeCell ref="S60:S61"/>
    <mergeCell ref="T60:T61"/>
    <mergeCell ref="R62:R63"/>
    <mergeCell ref="S62:S63"/>
    <mergeCell ref="T62:T63"/>
    <mergeCell ref="W62:W63"/>
    <mergeCell ref="A65:B65"/>
    <mergeCell ref="C65:E65"/>
    <mergeCell ref="F65:H65"/>
    <mergeCell ref="I65:K65"/>
    <mergeCell ref="L65:N65"/>
    <mergeCell ref="O65:S65"/>
    <mergeCell ref="U65:V65"/>
    <mergeCell ref="A66:A67"/>
    <mergeCell ref="B66:B67"/>
    <mergeCell ref="C66:E67"/>
    <mergeCell ref="F66:H66"/>
    <mergeCell ref="I66:K66"/>
    <mergeCell ref="L66:N66"/>
    <mergeCell ref="O66:O67"/>
    <mergeCell ref="P66:P67"/>
    <mergeCell ref="Q66:Q67"/>
    <mergeCell ref="R66:R67"/>
    <mergeCell ref="S66:S67"/>
    <mergeCell ref="T66:T67"/>
    <mergeCell ref="W66:W67"/>
    <mergeCell ref="A68:A69"/>
    <mergeCell ref="B68:B69"/>
    <mergeCell ref="C68:E68"/>
    <mergeCell ref="F68:H69"/>
    <mergeCell ref="I68:K68"/>
    <mergeCell ref="L68:N68"/>
    <mergeCell ref="R70:R71"/>
    <mergeCell ref="S70:S71"/>
    <mergeCell ref="T70:T71"/>
    <mergeCell ref="W70:W71"/>
    <mergeCell ref="A73:B74"/>
    <mergeCell ref="I73:K73"/>
    <mergeCell ref="W68:W69"/>
    <mergeCell ref="A70:A71"/>
    <mergeCell ref="B70:B71"/>
    <mergeCell ref="C70:E70"/>
    <mergeCell ref="F70:H70"/>
    <mergeCell ref="I70:K71"/>
    <mergeCell ref="L70:N70"/>
    <mergeCell ref="O70:O71"/>
    <mergeCell ref="P70:P71"/>
    <mergeCell ref="Q70:Q71"/>
    <mergeCell ref="O68:O69"/>
    <mergeCell ref="P68:P69"/>
    <mergeCell ref="Q68:Q69"/>
    <mergeCell ref="R68:R69"/>
    <mergeCell ref="S68:S69"/>
    <mergeCell ref="T68:T69"/>
    <mergeCell ref="U75:V75"/>
    <mergeCell ref="A76:A77"/>
    <mergeCell ref="B76:B77"/>
    <mergeCell ref="C76:E77"/>
    <mergeCell ref="F76:H76"/>
    <mergeCell ref="I76:K76"/>
    <mergeCell ref="L76:N76"/>
    <mergeCell ref="O76:O77"/>
    <mergeCell ref="P76:P77"/>
    <mergeCell ref="Q76:Q77"/>
    <mergeCell ref="A75:B75"/>
    <mergeCell ref="C75:E75"/>
    <mergeCell ref="F75:H75"/>
    <mergeCell ref="I75:K75"/>
    <mergeCell ref="L75:N75"/>
    <mergeCell ref="O75:S75"/>
    <mergeCell ref="R76:R77"/>
    <mergeCell ref="S76:S77"/>
    <mergeCell ref="T76:T77"/>
    <mergeCell ref="W76:W77"/>
    <mergeCell ref="A78:A79"/>
    <mergeCell ref="B78:B79"/>
    <mergeCell ref="C78:E78"/>
    <mergeCell ref="F78:H79"/>
    <mergeCell ref="I78:K78"/>
    <mergeCell ref="L78:N78"/>
    <mergeCell ref="W78:W79"/>
    <mergeCell ref="A80:A81"/>
    <mergeCell ref="B80:B81"/>
    <mergeCell ref="C80:E80"/>
    <mergeCell ref="F80:H80"/>
    <mergeCell ref="I80:K81"/>
    <mergeCell ref="L80:N80"/>
    <mergeCell ref="O80:O81"/>
    <mergeCell ref="P80:P81"/>
    <mergeCell ref="Q80:Q81"/>
    <mergeCell ref="O78:O79"/>
    <mergeCell ref="P78:P79"/>
    <mergeCell ref="Q78:Q79"/>
    <mergeCell ref="R78:R79"/>
    <mergeCell ref="S78:S79"/>
    <mergeCell ref="T78:T79"/>
    <mergeCell ref="R80:R81"/>
    <mergeCell ref="S80:S81"/>
    <mergeCell ref="T80:T81"/>
    <mergeCell ref="W80:W81"/>
    <mergeCell ref="A83:B83"/>
    <mergeCell ref="C83:E83"/>
    <mergeCell ref="F83:H83"/>
    <mergeCell ref="I83:K83"/>
    <mergeCell ref="L83:N83"/>
    <mergeCell ref="O83:S83"/>
    <mergeCell ref="U83:V83"/>
    <mergeCell ref="A84:A85"/>
    <mergeCell ref="B84:B85"/>
    <mergeCell ref="C84:E85"/>
    <mergeCell ref="F84:H84"/>
    <mergeCell ref="I84:K84"/>
    <mergeCell ref="L84:N84"/>
    <mergeCell ref="O84:O85"/>
    <mergeCell ref="P84:P85"/>
    <mergeCell ref="Q84:Q85"/>
    <mergeCell ref="R84:R85"/>
    <mergeCell ref="S84:S85"/>
    <mergeCell ref="T84:T85"/>
    <mergeCell ref="W84:W85"/>
    <mergeCell ref="A86:A87"/>
    <mergeCell ref="B86:B87"/>
    <mergeCell ref="C86:E86"/>
    <mergeCell ref="F86:H87"/>
    <mergeCell ref="I86:K86"/>
    <mergeCell ref="L86:N86"/>
    <mergeCell ref="W86:W87"/>
    <mergeCell ref="A88:A89"/>
    <mergeCell ref="B88:B89"/>
    <mergeCell ref="C88:E88"/>
    <mergeCell ref="F88:H88"/>
    <mergeCell ref="I88:K89"/>
    <mergeCell ref="L88:N88"/>
    <mergeCell ref="O88:O89"/>
    <mergeCell ref="P88:P89"/>
    <mergeCell ref="Q88:Q89"/>
    <mergeCell ref="O86:O87"/>
    <mergeCell ref="P86:P87"/>
    <mergeCell ref="Q86:Q87"/>
    <mergeCell ref="R86:R87"/>
    <mergeCell ref="S86:S87"/>
    <mergeCell ref="T86:T87"/>
    <mergeCell ref="R88:R89"/>
    <mergeCell ref="S88:S89"/>
    <mergeCell ref="T88:T89"/>
    <mergeCell ref="W88:W89"/>
    <mergeCell ref="A91:B91"/>
    <mergeCell ref="C91:E91"/>
    <mergeCell ref="F91:H91"/>
    <mergeCell ref="I91:K91"/>
    <mergeCell ref="L91:N91"/>
    <mergeCell ref="O91:S91"/>
    <mergeCell ref="U91:V91"/>
    <mergeCell ref="A92:A93"/>
    <mergeCell ref="B92:B93"/>
    <mergeCell ref="C92:E93"/>
    <mergeCell ref="F92:H92"/>
    <mergeCell ref="I92:K92"/>
    <mergeCell ref="L92:N92"/>
    <mergeCell ref="O92:O93"/>
    <mergeCell ref="P92:P93"/>
    <mergeCell ref="Q92:Q93"/>
    <mergeCell ref="R92:R93"/>
    <mergeCell ref="S92:S93"/>
    <mergeCell ref="T92:T93"/>
    <mergeCell ref="W92:W93"/>
    <mergeCell ref="A94:A95"/>
    <mergeCell ref="B94:B95"/>
    <mergeCell ref="C94:E94"/>
    <mergeCell ref="F94:H95"/>
    <mergeCell ref="I94:K94"/>
    <mergeCell ref="L94:N94"/>
    <mergeCell ref="R96:R97"/>
    <mergeCell ref="S96:S97"/>
    <mergeCell ref="T96:T97"/>
    <mergeCell ref="W96:W97"/>
    <mergeCell ref="W94:W95"/>
    <mergeCell ref="A96:A97"/>
    <mergeCell ref="B96:B97"/>
    <mergeCell ref="C96:E96"/>
    <mergeCell ref="F96:H96"/>
    <mergeCell ref="I96:K97"/>
    <mergeCell ref="L96:N96"/>
    <mergeCell ref="O96:O97"/>
    <mergeCell ref="P96:P97"/>
    <mergeCell ref="Q96:Q97"/>
    <mergeCell ref="O94:O95"/>
    <mergeCell ref="P94:P95"/>
    <mergeCell ref="Q94:Q95"/>
    <mergeCell ref="R94:R95"/>
    <mergeCell ref="S94:S95"/>
    <mergeCell ref="T94:T95"/>
  </mergeCells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72"/>
  <sheetViews>
    <sheetView tabSelected="1" workbookViewId="0">
      <selection activeCell="W7" sqref="W7"/>
    </sheetView>
  </sheetViews>
  <sheetFormatPr defaultColWidth="9" defaultRowHeight="13.5"/>
  <cols>
    <col min="1" max="1" width="0.875" customWidth="1"/>
    <col min="2" max="3" width="3" customWidth="1"/>
    <col min="4" max="5" width="1.625" customWidth="1"/>
    <col min="6" max="7" width="3" customWidth="1"/>
    <col min="8" max="9" width="1.625" customWidth="1"/>
    <col min="10" max="11" width="3" customWidth="1"/>
    <col min="12" max="13" width="1.625" customWidth="1"/>
    <col min="14" max="15" width="3" customWidth="1"/>
    <col min="16" max="17" width="1.625" customWidth="1"/>
    <col min="18" max="19" width="3" customWidth="1"/>
    <col min="20" max="21" width="1.625" customWidth="1"/>
    <col min="22" max="23" width="3" customWidth="1"/>
    <col min="24" max="25" width="1.625" customWidth="1"/>
    <col min="26" max="27" width="3" customWidth="1"/>
    <col min="28" max="29" width="1.625" customWidth="1"/>
    <col min="30" max="31" width="3" customWidth="1"/>
    <col min="32" max="33" width="1.625" customWidth="1"/>
    <col min="34" max="35" width="3" customWidth="1"/>
    <col min="36" max="37" width="1.625" customWidth="1"/>
    <col min="38" max="39" width="3" customWidth="1"/>
    <col min="40" max="41" width="1.625" customWidth="1"/>
    <col min="42" max="43" width="3" customWidth="1"/>
    <col min="44" max="45" width="1.625" customWidth="1"/>
    <col min="46" max="47" width="3" customWidth="1"/>
    <col min="48" max="49" width="1.625" customWidth="1"/>
    <col min="50" max="51" width="3" customWidth="1"/>
    <col min="52" max="53" width="1.625" customWidth="1"/>
    <col min="54" max="55" width="3" customWidth="1"/>
    <col min="56" max="57" width="1.625" customWidth="1"/>
    <col min="58" max="59" width="3" customWidth="1"/>
    <col min="60" max="61" width="1.625" customWidth="1"/>
    <col min="62" max="63" width="3" customWidth="1"/>
    <col min="64" max="65" width="1.625" customWidth="1"/>
    <col min="66" max="67" width="3" customWidth="1"/>
    <col min="68" max="69" width="1.625" customWidth="1"/>
    <col min="70" max="71" width="3" customWidth="1"/>
    <col min="72" max="73" width="1.625" customWidth="1"/>
    <col min="74" max="75" width="3" customWidth="1"/>
    <col min="76" max="77" width="1.625" customWidth="1"/>
    <col min="78" max="79" width="3" customWidth="1"/>
  </cols>
  <sheetData>
    <row r="1" spans="2:79">
      <c r="B1" s="303">
        <v>42677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/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</row>
    <row r="2" spans="2:79" ht="18.75">
      <c r="B2" s="304" t="s">
        <v>213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04"/>
      <c r="BK2" s="304"/>
      <c r="BL2" s="304"/>
      <c r="BM2" s="304"/>
      <c r="BN2" s="304"/>
      <c r="BO2" s="304"/>
      <c r="BP2" s="304"/>
      <c r="BQ2" s="304"/>
      <c r="BR2" s="304"/>
      <c r="BS2" s="304"/>
      <c r="BT2" s="304"/>
      <c r="BU2" s="304"/>
      <c r="BV2" s="304"/>
      <c r="BW2" s="304"/>
      <c r="BX2" s="304"/>
      <c r="BY2" s="304"/>
      <c r="BZ2" s="304"/>
      <c r="CA2" s="304"/>
    </row>
    <row r="4" spans="2:79" ht="17.25">
      <c r="B4" s="305" t="s">
        <v>103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5"/>
      <c r="BX4" s="305"/>
      <c r="BY4" s="305"/>
      <c r="BZ4" s="305"/>
      <c r="CA4" s="305"/>
    </row>
    <row r="5" spans="2:79" ht="18" thickBot="1">
      <c r="B5" s="96"/>
      <c r="C5" s="96"/>
      <c r="D5" s="96"/>
      <c r="E5" s="96"/>
      <c r="F5" s="96"/>
      <c r="G5" s="96"/>
      <c r="H5" s="96"/>
      <c r="I5" s="96"/>
      <c r="J5" s="96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</row>
    <row r="6" spans="2:79" ht="13.5" customHeight="1"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98"/>
      <c r="AC6" s="98"/>
      <c r="AD6" s="98"/>
      <c r="AE6" s="98"/>
      <c r="AF6" s="98"/>
      <c r="AG6" s="98"/>
      <c r="AH6" s="98"/>
      <c r="AI6" s="98"/>
      <c r="AJ6" s="99"/>
      <c r="AK6" s="99"/>
      <c r="AL6" s="99"/>
      <c r="AM6" s="312" t="s">
        <v>104</v>
      </c>
      <c r="AN6" s="313"/>
      <c r="AO6" s="313"/>
      <c r="AP6" s="313"/>
      <c r="AQ6" s="313"/>
      <c r="AR6" s="313"/>
      <c r="AS6" s="313"/>
      <c r="AT6" s="314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</row>
    <row r="7" spans="2:79" ht="13.5" customHeight="1" thickBot="1"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98"/>
      <c r="AC7" s="98"/>
      <c r="AD7" s="98"/>
      <c r="AE7" s="98"/>
      <c r="AF7" s="98"/>
      <c r="AG7" s="98"/>
      <c r="AH7" s="98"/>
      <c r="AI7" s="98"/>
      <c r="AJ7" s="99"/>
      <c r="AK7" s="99"/>
      <c r="AL7" s="99"/>
      <c r="AM7" s="315"/>
      <c r="AN7" s="316"/>
      <c r="AO7" s="316"/>
      <c r="AP7" s="316"/>
      <c r="AQ7" s="316"/>
      <c r="AR7" s="316"/>
      <c r="AS7" s="316"/>
      <c r="AT7" s="3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</row>
    <row r="8" spans="2:79"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36">
        <v>9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3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>
        <v>6</v>
      </c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</row>
    <row r="9" spans="2:79" ht="14.25" thickBot="1">
      <c r="K9" s="17"/>
      <c r="L9" s="17"/>
      <c r="M9" s="17"/>
      <c r="N9" s="17"/>
      <c r="O9" s="17"/>
      <c r="P9" s="17"/>
      <c r="Q9" s="17"/>
      <c r="R9" s="17"/>
      <c r="S9" s="17"/>
      <c r="T9" s="17"/>
      <c r="U9" s="138"/>
      <c r="V9" s="139">
        <v>10</v>
      </c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40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>
        <v>6</v>
      </c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</row>
    <row r="10" spans="2:79">
      <c r="K10" s="17"/>
      <c r="L10" s="85"/>
      <c r="M10" s="85"/>
      <c r="N10" s="85"/>
      <c r="O10" s="219"/>
      <c r="P10" s="219"/>
      <c r="Q10" s="17"/>
      <c r="R10" s="219" t="s">
        <v>214</v>
      </c>
      <c r="S10" s="219"/>
      <c r="T10" s="29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6"/>
      <c r="AR10" s="16"/>
      <c r="AS10" s="16"/>
      <c r="AT10" s="16"/>
      <c r="AU10" s="16"/>
      <c r="AV10" s="16"/>
      <c r="AW10" s="210"/>
      <c r="AX10" s="210"/>
      <c r="AY10" s="210"/>
      <c r="AZ10" s="210"/>
      <c r="BA10" s="210"/>
      <c r="BB10" s="16"/>
      <c r="BC10" s="16"/>
      <c r="BD10" s="16"/>
      <c r="BE10" s="16"/>
      <c r="BF10" s="16"/>
      <c r="BG10" s="16"/>
      <c r="BH10" s="141"/>
      <c r="BI10" s="219" t="s">
        <v>214</v>
      </c>
      <c r="BJ10" s="219"/>
      <c r="BK10" s="219"/>
      <c r="BL10" s="85"/>
      <c r="BM10" s="85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2:79">
      <c r="K11" s="17"/>
      <c r="L11" s="85"/>
      <c r="M11" s="85"/>
      <c r="N11" s="85"/>
      <c r="O11" s="219"/>
      <c r="P11" s="219"/>
      <c r="Q11" s="17"/>
      <c r="R11" s="219" t="s">
        <v>215</v>
      </c>
      <c r="S11" s="219"/>
      <c r="T11" s="290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0"/>
      <c r="AF11" s="10"/>
      <c r="AG11" s="10"/>
      <c r="AH11" s="10"/>
      <c r="AI11" s="17"/>
      <c r="AJ11" s="17"/>
      <c r="AK11" s="17"/>
      <c r="AL11" s="17"/>
      <c r="AM11" s="17"/>
      <c r="AN11" s="17"/>
      <c r="AO11" s="17"/>
      <c r="AP11" s="17" t="s">
        <v>105</v>
      </c>
      <c r="AQ11" s="17"/>
      <c r="AR11" s="17"/>
      <c r="AS11" s="17"/>
      <c r="AT11" s="17"/>
      <c r="AU11" s="17"/>
      <c r="AV11" s="17"/>
      <c r="AW11" s="219"/>
      <c r="AX11" s="219"/>
      <c r="AY11" s="219"/>
      <c r="AZ11" s="219"/>
      <c r="BA11" s="219"/>
      <c r="BB11" s="17"/>
      <c r="BC11" s="17"/>
      <c r="BD11" s="17"/>
      <c r="BE11" s="17"/>
      <c r="BF11" s="17"/>
      <c r="BG11" s="17"/>
      <c r="BH11" s="137"/>
      <c r="BI11" s="219" t="s">
        <v>215</v>
      </c>
      <c r="BJ11" s="219"/>
      <c r="BK11" s="219"/>
      <c r="BL11" s="85"/>
      <c r="BM11" s="85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</row>
    <row r="12" spans="2:79">
      <c r="K12" s="17"/>
      <c r="L12" s="85"/>
      <c r="M12" s="85"/>
      <c r="N12" s="85"/>
      <c r="O12" s="219"/>
      <c r="P12" s="219"/>
      <c r="Q12" s="17"/>
      <c r="R12" s="219" t="s">
        <v>216</v>
      </c>
      <c r="S12" s="219"/>
      <c r="T12" s="290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22"/>
      <c r="AG12" s="122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219"/>
      <c r="AX12" s="219"/>
      <c r="AY12" s="219"/>
      <c r="AZ12" s="219"/>
      <c r="BA12" s="219"/>
      <c r="BB12" s="17"/>
      <c r="BC12" s="17"/>
      <c r="BD12" s="17"/>
      <c r="BE12" s="17"/>
      <c r="BF12" s="17"/>
      <c r="BG12" s="17"/>
      <c r="BH12" s="137"/>
      <c r="BI12" s="219" t="s">
        <v>216</v>
      </c>
      <c r="BJ12" s="219"/>
      <c r="BK12" s="219"/>
      <c r="BL12" s="85"/>
      <c r="BM12" s="85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</row>
    <row r="13" spans="2:79" ht="14.25" thickBot="1">
      <c r="K13" s="139">
        <v>11</v>
      </c>
      <c r="L13" s="142"/>
      <c r="M13" s="142"/>
      <c r="N13" s="142"/>
      <c r="O13" s="142"/>
      <c r="P13" s="142"/>
      <c r="Q13" s="138"/>
      <c r="R13" s="138"/>
      <c r="S13" s="138"/>
      <c r="T13" s="140"/>
      <c r="U13" s="101"/>
      <c r="V13" s="101"/>
      <c r="W13" s="17"/>
      <c r="X13" s="17"/>
      <c r="Y13" s="17"/>
      <c r="Z13" s="17"/>
      <c r="AA13" s="17"/>
      <c r="AB13" s="17"/>
      <c r="AC13" s="17"/>
      <c r="AD13" s="17"/>
      <c r="AE13" s="17">
        <v>7</v>
      </c>
      <c r="AF13" s="122"/>
      <c r="AG13" s="122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22"/>
      <c r="AX13" s="122"/>
      <c r="AY13" s="143">
        <v>8</v>
      </c>
      <c r="AZ13" s="142"/>
      <c r="BA13" s="142"/>
      <c r="BB13" s="138"/>
      <c r="BC13" s="138"/>
      <c r="BD13" s="138"/>
      <c r="BE13" s="138"/>
      <c r="BF13" s="138"/>
      <c r="BG13" s="138"/>
      <c r="BH13" s="140"/>
      <c r="BI13" s="101"/>
      <c r="BJ13" s="101"/>
      <c r="BK13" s="17"/>
      <c r="BL13" s="17"/>
      <c r="BM13" s="17"/>
      <c r="BN13" s="17"/>
      <c r="BO13" s="17"/>
      <c r="BP13" s="17"/>
      <c r="BQ13" s="17"/>
      <c r="BR13" s="17"/>
      <c r="BS13" s="17">
        <v>7</v>
      </c>
      <c r="BT13" s="17"/>
      <c r="BU13" s="17"/>
      <c r="BV13" s="17"/>
      <c r="BW13" s="17"/>
      <c r="BX13" s="17"/>
      <c r="BY13" s="17"/>
      <c r="BZ13" s="17"/>
    </row>
    <row r="14" spans="2:79">
      <c r="F14" s="17"/>
      <c r="G14" s="17"/>
      <c r="H14" s="17"/>
      <c r="I14" s="17"/>
      <c r="J14" s="137"/>
      <c r="K14" s="17"/>
      <c r="L14" s="122"/>
      <c r="M14" s="122"/>
      <c r="N14" s="122"/>
      <c r="O14" s="122"/>
      <c r="P14" s="122"/>
      <c r="Q14" s="17"/>
      <c r="R14" s="17"/>
      <c r="S14" s="17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41"/>
      <c r="AF14" s="122"/>
      <c r="AG14" s="122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22"/>
      <c r="AX14" s="122"/>
      <c r="AY14" s="144"/>
      <c r="AZ14" s="122"/>
      <c r="BA14" s="122"/>
      <c r="BB14" s="17"/>
      <c r="BC14" s="17"/>
      <c r="BD14" s="17"/>
      <c r="BE14" s="17"/>
      <c r="BF14" s="17"/>
      <c r="BG14" s="17"/>
      <c r="BH14" s="17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45"/>
      <c r="BU14" s="17"/>
      <c r="BV14" s="17"/>
      <c r="BW14" s="17"/>
      <c r="BX14" s="17"/>
      <c r="BY14" s="17"/>
      <c r="BZ14" s="17"/>
    </row>
    <row r="15" spans="2:79">
      <c r="F15" s="17"/>
      <c r="G15" s="17"/>
      <c r="H15" s="17"/>
      <c r="I15" s="17"/>
      <c r="J15" s="137"/>
      <c r="K15" s="17"/>
      <c r="L15" s="122"/>
      <c r="M15" s="122"/>
      <c r="N15" s="122"/>
      <c r="O15" s="122"/>
      <c r="P15" s="122"/>
      <c r="Q15" s="17"/>
      <c r="R15" s="17"/>
      <c r="S15" s="219" t="s">
        <v>106</v>
      </c>
      <c r="T15" s="219"/>
      <c r="U15" s="219"/>
      <c r="V15" s="219"/>
      <c r="W15" s="131"/>
      <c r="X15" s="17"/>
      <c r="Y15" s="17"/>
      <c r="Z15" s="17"/>
      <c r="AA15" s="17"/>
      <c r="AB15" s="17"/>
      <c r="AC15" s="17"/>
      <c r="AD15" s="17"/>
      <c r="AE15" s="137"/>
      <c r="AF15" s="122"/>
      <c r="AG15" s="122"/>
      <c r="AH15" s="17"/>
      <c r="AI15" s="17"/>
      <c r="AJ15" s="17"/>
      <c r="AK15" s="17"/>
      <c r="AL15" s="17"/>
      <c r="AM15" s="17"/>
      <c r="AN15" s="17"/>
      <c r="AO15" s="17"/>
      <c r="AP15" s="131"/>
      <c r="AQ15" s="17"/>
      <c r="AR15" s="17"/>
      <c r="AS15" s="17"/>
      <c r="AT15" s="17"/>
      <c r="AU15" s="17"/>
      <c r="AV15" s="17"/>
      <c r="AW15" s="122"/>
      <c r="AX15" s="122"/>
      <c r="AY15" s="144"/>
      <c r="AZ15" s="122"/>
      <c r="BA15" s="122"/>
      <c r="BB15" s="17"/>
      <c r="BC15" s="17"/>
      <c r="BD15" s="17"/>
      <c r="BE15" s="17"/>
      <c r="BF15" s="17"/>
      <c r="BG15" s="219" t="s">
        <v>107</v>
      </c>
      <c r="BH15" s="219"/>
      <c r="BI15" s="219"/>
      <c r="BJ15" s="219"/>
      <c r="BK15" s="17"/>
      <c r="BL15" s="17"/>
      <c r="BM15" s="17"/>
      <c r="BN15" s="17"/>
      <c r="BO15" s="17"/>
      <c r="BP15" s="17"/>
      <c r="BQ15" s="17"/>
      <c r="BR15" s="17"/>
      <c r="BS15" s="17"/>
      <c r="BT15" s="145"/>
      <c r="BU15" s="17"/>
      <c r="BV15" s="17"/>
      <c r="BW15" s="17"/>
      <c r="BX15" s="17"/>
      <c r="BY15" s="17"/>
      <c r="BZ15" s="17"/>
    </row>
    <row r="16" spans="2:79" ht="14.25" thickBot="1">
      <c r="C16" s="17"/>
      <c r="D16" s="17"/>
      <c r="E16" s="17"/>
      <c r="F16" s="139">
        <v>10</v>
      </c>
      <c r="G16" s="138"/>
      <c r="H16" s="138"/>
      <c r="I16" s="138"/>
      <c r="J16" s="140"/>
      <c r="K16" s="101"/>
      <c r="L16" s="101"/>
      <c r="M16" s="17"/>
      <c r="N16" s="17"/>
      <c r="O16" s="17">
        <v>3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39">
        <v>10</v>
      </c>
      <c r="AA16" s="138"/>
      <c r="AB16" s="138"/>
      <c r="AC16" s="138"/>
      <c r="AD16" s="138"/>
      <c r="AE16" s="146"/>
      <c r="AF16" s="114"/>
      <c r="AG16" s="114"/>
      <c r="AH16" s="114"/>
      <c r="AI16" s="17">
        <v>8</v>
      </c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>
        <v>3</v>
      </c>
      <c r="AU16" s="17"/>
      <c r="AV16" s="17"/>
      <c r="AW16" s="17"/>
      <c r="AX16" s="17"/>
      <c r="AY16" s="147"/>
      <c r="AZ16" s="138"/>
      <c r="BA16" s="138"/>
      <c r="BB16" s="138"/>
      <c r="BC16" s="139">
        <v>8</v>
      </c>
      <c r="BD16" s="138"/>
      <c r="BE16" s="17"/>
      <c r="BF16" s="17"/>
      <c r="BG16" s="17"/>
      <c r="BH16" s="17"/>
      <c r="BI16" s="17"/>
      <c r="BJ16" s="17"/>
      <c r="BK16" s="17"/>
      <c r="BL16" s="17"/>
      <c r="BM16" s="17"/>
      <c r="BN16" s="17">
        <v>4</v>
      </c>
      <c r="BO16" s="17"/>
      <c r="BP16" s="17"/>
      <c r="BQ16" s="17"/>
      <c r="BR16" s="17"/>
      <c r="BS16" s="101"/>
      <c r="BT16" s="147"/>
      <c r="BU16" s="138"/>
      <c r="BV16" s="138"/>
      <c r="BW16" s="139">
        <v>5</v>
      </c>
      <c r="BX16" s="138"/>
      <c r="BY16" s="17"/>
      <c r="BZ16" s="17"/>
    </row>
    <row r="17" spans="2:79">
      <c r="C17" s="17"/>
      <c r="D17" s="17"/>
      <c r="E17" s="137"/>
      <c r="F17" s="17"/>
      <c r="G17" s="10"/>
      <c r="H17" s="10"/>
      <c r="I17" s="17"/>
      <c r="J17" s="17"/>
      <c r="K17" s="16"/>
      <c r="L17" s="16"/>
      <c r="M17" s="16"/>
      <c r="N17" s="16"/>
      <c r="O17" s="16"/>
      <c r="P17" s="141"/>
      <c r="Q17" s="17"/>
      <c r="R17" s="17"/>
      <c r="S17" s="17"/>
      <c r="T17" s="17"/>
      <c r="U17" s="17"/>
      <c r="V17" s="17"/>
      <c r="W17" s="17"/>
      <c r="X17" s="17"/>
      <c r="Y17" s="85"/>
      <c r="Z17" s="148"/>
      <c r="AA17" s="17"/>
      <c r="AB17" s="17"/>
      <c r="AC17" s="17"/>
      <c r="AD17" s="17"/>
      <c r="AE17" s="17"/>
      <c r="AF17" s="16"/>
      <c r="AG17" s="16"/>
      <c r="AH17" s="16"/>
      <c r="AI17" s="16"/>
      <c r="AJ17" s="141"/>
      <c r="AK17" s="17"/>
      <c r="AL17" s="17"/>
      <c r="AM17" s="288"/>
      <c r="AN17" s="288"/>
      <c r="AO17" s="17"/>
      <c r="AP17" s="17"/>
      <c r="AQ17" s="17"/>
      <c r="AR17" s="17"/>
      <c r="AS17" s="17"/>
      <c r="AT17" s="149"/>
      <c r="AU17" s="16"/>
      <c r="AV17" s="16"/>
      <c r="AW17" s="16"/>
      <c r="AX17" s="16"/>
      <c r="AY17" s="17"/>
      <c r="AZ17" s="17"/>
      <c r="BA17" s="17"/>
      <c r="BB17" s="17"/>
      <c r="BC17" s="17"/>
      <c r="BD17" s="17"/>
      <c r="BE17" s="148"/>
      <c r="BF17" s="85"/>
      <c r="BG17" s="17"/>
      <c r="BH17" s="17"/>
      <c r="BI17" s="17"/>
      <c r="BJ17" s="17"/>
      <c r="BK17" s="17"/>
      <c r="BL17" s="17"/>
      <c r="BM17" s="17"/>
      <c r="BN17" s="149"/>
      <c r="BO17" s="16"/>
      <c r="BP17" s="16"/>
      <c r="BQ17" s="16"/>
      <c r="BR17" s="16"/>
      <c r="BS17" s="16"/>
      <c r="BT17" s="17"/>
      <c r="BU17" s="17"/>
      <c r="BV17" s="17"/>
      <c r="BW17" s="17"/>
      <c r="BX17" s="137"/>
      <c r="BY17" s="17"/>
      <c r="BZ17" s="17"/>
    </row>
    <row r="18" spans="2:79">
      <c r="C18" s="17"/>
      <c r="D18" s="17"/>
      <c r="E18" s="137"/>
      <c r="F18" s="17"/>
      <c r="G18" s="17"/>
      <c r="H18" s="17"/>
      <c r="I18" s="17"/>
      <c r="J18" s="17" t="s">
        <v>108</v>
      </c>
      <c r="K18" s="17"/>
      <c r="L18" s="17"/>
      <c r="M18" s="17"/>
      <c r="N18" s="17"/>
      <c r="O18" s="10"/>
      <c r="P18" s="150"/>
      <c r="Q18" s="10"/>
      <c r="R18" s="10"/>
      <c r="S18" s="17"/>
      <c r="T18" s="17"/>
      <c r="U18" s="17"/>
      <c r="V18" s="17"/>
      <c r="W18" s="17"/>
      <c r="X18" s="17"/>
      <c r="Y18" s="17"/>
      <c r="Z18" s="145"/>
      <c r="AA18" s="17"/>
      <c r="AB18" s="17"/>
      <c r="AC18" s="17"/>
      <c r="AD18" s="17"/>
      <c r="AE18" s="17" t="s">
        <v>109</v>
      </c>
      <c r="AF18" s="17"/>
      <c r="AG18" s="17"/>
      <c r="AH18" s="17"/>
      <c r="AI18" s="17"/>
      <c r="AJ18" s="137"/>
      <c r="AK18" s="17"/>
      <c r="AL18" s="17"/>
      <c r="AM18" s="17"/>
      <c r="AN18" s="17"/>
      <c r="AO18" s="17"/>
      <c r="AP18" s="17"/>
      <c r="AQ18" s="17"/>
      <c r="AR18" s="17"/>
      <c r="AS18" s="17"/>
      <c r="AT18" s="145"/>
      <c r="AU18" s="10"/>
      <c r="AV18" s="10"/>
      <c r="AW18" s="10"/>
      <c r="AX18" s="85" t="s">
        <v>110</v>
      </c>
      <c r="AY18" s="17"/>
      <c r="AZ18" s="17"/>
      <c r="BA18" s="17"/>
      <c r="BB18" s="17"/>
      <c r="BC18" s="17"/>
      <c r="BD18" s="17"/>
      <c r="BE18" s="145"/>
      <c r="BF18" s="17"/>
      <c r="BG18" s="17"/>
      <c r="BH18" s="17"/>
      <c r="BI18" s="17"/>
      <c r="BJ18" s="17"/>
      <c r="BK18" s="17"/>
      <c r="BL18" s="17"/>
      <c r="BM18" s="17"/>
      <c r="BN18" s="145"/>
      <c r="BO18" s="17"/>
      <c r="BP18" s="17"/>
      <c r="BQ18" s="17"/>
      <c r="BR18" s="17"/>
      <c r="BS18" s="17" t="s">
        <v>111</v>
      </c>
      <c r="BT18" s="17"/>
      <c r="BU18" s="17"/>
      <c r="BV18" s="17"/>
      <c r="BW18" s="17"/>
      <c r="BX18" s="137"/>
      <c r="BY18" s="17"/>
      <c r="BZ18" s="17"/>
    </row>
    <row r="19" spans="2:79" ht="14.25" thickBot="1">
      <c r="C19" s="139">
        <v>10</v>
      </c>
      <c r="D19" s="138"/>
      <c r="E19" s="140"/>
      <c r="F19" s="17"/>
      <c r="G19" s="17">
        <v>7</v>
      </c>
      <c r="H19" s="17"/>
      <c r="I19" s="17"/>
      <c r="J19" s="17"/>
      <c r="K19" s="17"/>
      <c r="L19" s="17"/>
      <c r="M19" s="17"/>
      <c r="N19" s="17"/>
      <c r="O19" s="136">
        <v>8</v>
      </c>
      <c r="P19" s="151"/>
      <c r="Q19" s="122"/>
      <c r="R19" s="17">
        <v>7</v>
      </c>
      <c r="S19" s="17"/>
      <c r="T19" s="17"/>
      <c r="U19" s="17"/>
      <c r="V19" s="17"/>
      <c r="W19" s="17">
        <v>8</v>
      </c>
      <c r="X19" s="17"/>
      <c r="Y19" s="17"/>
      <c r="Z19" s="147"/>
      <c r="AA19" s="139">
        <v>9</v>
      </c>
      <c r="AB19" s="138"/>
      <c r="AC19" s="17"/>
      <c r="AD19" s="17"/>
      <c r="AE19" s="17"/>
      <c r="AF19" s="17"/>
      <c r="AG19" s="17"/>
      <c r="AH19" s="17"/>
      <c r="AI19" s="139">
        <v>10</v>
      </c>
      <c r="AJ19" s="140"/>
      <c r="AK19" s="17"/>
      <c r="AL19" s="17">
        <v>3</v>
      </c>
      <c r="AM19" s="17"/>
      <c r="AN19" s="17"/>
      <c r="AO19" s="17"/>
      <c r="AP19" s="17"/>
      <c r="AQ19" s="17">
        <v>3</v>
      </c>
      <c r="AR19" s="17"/>
      <c r="AS19" s="17"/>
      <c r="AT19" s="147"/>
      <c r="AU19" s="139">
        <v>8</v>
      </c>
      <c r="AV19" s="142"/>
      <c r="AW19" s="122"/>
      <c r="AX19" s="17"/>
      <c r="AY19" s="17"/>
      <c r="AZ19" s="17"/>
      <c r="BA19" s="17"/>
      <c r="BB19" s="17"/>
      <c r="BC19" s="17">
        <v>3</v>
      </c>
      <c r="BD19" s="17"/>
      <c r="BE19" s="147"/>
      <c r="BF19" s="138">
        <v>10</v>
      </c>
      <c r="BG19" s="17"/>
      <c r="BH19" s="17"/>
      <c r="BI19" s="17"/>
      <c r="BJ19" s="17"/>
      <c r="BK19" s="17">
        <v>5</v>
      </c>
      <c r="BL19" s="17"/>
      <c r="BM19" s="17"/>
      <c r="BN19" s="147"/>
      <c r="BO19" s="139">
        <v>8</v>
      </c>
      <c r="BP19" s="138"/>
      <c r="BQ19" s="17"/>
      <c r="BR19" s="17"/>
      <c r="BS19" s="17"/>
      <c r="BT19" s="17"/>
      <c r="BU19" s="17"/>
      <c r="BV19" s="17"/>
      <c r="BW19" s="139">
        <v>10</v>
      </c>
      <c r="BX19" s="140"/>
      <c r="BY19" s="17"/>
      <c r="BZ19" s="17">
        <v>3</v>
      </c>
    </row>
    <row r="20" spans="2:79">
      <c r="C20" s="293"/>
      <c r="D20" s="288"/>
      <c r="E20" s="17"/>
      <c r="F20" s="152"/>
      <c r="G20" s="152"/>
      <c r="H20" s="153"/>
      <c r="I20" s="145"/>
      <c r="J20" s="17"/>
      <c r="K20" s="17"/>
      <c r="L20" s="17"/>
      <c r="M20" s="289"/>
      <c r="N20" s="310"/>
      <c r="O20" s="154"/>
      <c r="P20" s="154"/>
      <c r="Q20" s="16"/>
      <c r="R20" s="100"/>
      <c r="S20" s="10"/>
      <c r="T20" s="10"/>
      <c r="U20" s="17"/>
      <c r="V20" s="17"/>
      <c r="W20" s="149"/>
      <c r="X20" s="16"/>
      <c r="Y20" s="16"/>
      <c r="Z20" s="17"/>
      <c r="AA20" s="17"/>
      <c r="AB20" s="137"/>
      <c r="AC20" s="289"/>
      <c r="AD20" s="289"/>
      <c r="AE20" s="17"/>
      <c r="AF20" s="17"/>
      <c r="AG20" s="17"/>
      <c r="AH20" s="137"/>
      <c r="AI20" s="10"/>
      <c r="AJ20" s="10"/>
      <c r="AK20" s="16"/>
      <c r="AL20" s="100"/>
      <c r="AM20" s="1"/>
      <c r="AN20" s="17"/>
      <c r="AO20" s="17"/>
      <c r="AP20" s="137"/>
      <c r="AQ20" s="16"/>
      <c r="AR20" s="16"/>
      <c r="AS20" s="311"/>
      <c r="AT20" s="289"/>
      <c r="AU20" s="17"/>
      <c r="AV20" s="17"/>
      <c r="AW20" s="145"/>
      <c r="AX20" s="17"/>
      <c r="AY20" s="288"/>
      <c r="AZ20" s="288"/>
      <c r="BA20" s="17"/>
      <c r="BB20" s="17"/>
      <c r="BC20" s="15"/>
      <c r="BD20" s="16"/>
      <c r="BE20" s="17"/>
      <c r="BF20" s="17"/>
      <c r="BG20" s="145"/>
      <c r="BH20" s="17"/>
      <c r="BI20" s="289"/>
      <c r="BJ20" s="310"/>
      <c r="BK20" s="149"/>
      <c r="BL20" s="16"/>
      <c r="BM20" s="16"/>
      <c r="BN20" s="17"/>
      <c r="BO20" s="17"/>
      <c r="BP20" s="17"/>
      <c r="BQ20" s="145"/>
      <c r="BR20" s="17"/>
      <c r="BS20" s="17"/>
      <c r="BT20" s="17"/>
      <c r="BU20" s="17"/>
      <c r="BV20" s="137"/>
      <c r="BW20" s="17"/>
      <c r="BX20" s="17"/>
      <c r="BY20" s="16"/>
      <c r="BZ20" s="100"/>
    </row>
    <row r="21" spans="2:79">
      <c r="C21" s="287" t="s">
        <v>112</v>
      </c>
      <c r="D21" s="219"/>
      <c r="E21" s="219"/>
      <c r="F21" s="219"/>
      <c r="G21" s="219"/>
      <c r="H21" s="290"/>
      <c r="I21" s="10"/>
      <c r="J21" s="10"/>
      <c r="K21" s="17"/>
      <c r="L21" s="17"/>
      <c r="M21" s="17"/>
      <c r="N21" s="137"/>
      <c r="O21" s="219" t="s">
        <v>113</v>
      </c>
      <c r="P21" s="219"/>
      <c r="Q21" s="219"/>
      <c r="R21" s="285"/>
      <c r="S21" s="17"/>
      <c r="T21" s="17"/>
      <c r="U21" s="17"/>
      <c r="V21" s="17"/>
      <c r="W21" s="286" t="s">
        <v>114</v>
      </c>
      <c r="X21" s="280"/>
      <c r="Y21" s="280"/>
      <c r="Z21" s="280"/>
      <c r="AA21" s="280"/>
      <c r="AB21" s="291"/>
      <c r="AC21" s="17"/>
      <c r="AD21" s="17"/>
      <c r="AE21" s="17"/>
      <c r="AF21" s="17"/>
      <c r="AG21" s="17"/>
      <c r="AH21" s="137"/>
      <c r="AI21" s="219" t="s">
        <v>115</v>
      </c>
      <c r="AJ21" s="219"/>
      <c r="AK21" s="219"/>
      <c r="AL21" s="285"/>
      <c r="AM21" s="292"/>
      <c r="AN21" s="280"/>
      <c r="AO21" s="280"/>
      <c r="AP21" s="291"/>
      <c r="AQ21" s="219" t="s">
        <v>116</v>
      </c>
      <c r="AR21" s="219"/>
      <c r="AS21" s="219"/>
      <c r="AT21" s="219"/>
      <c r="AU21" s="219"/>
      <c r="AV21" s="219"/>
      <c r="AW21" s="145"/>
      <c r="AX21" s="17"/>
      <c r="AY21" s="17"/>
      <c r="AZ21" s="17"/>
      <c r="BA21" s="17"/>
      <c r="BB21" s="17"/>
      <c r="BC21" s="292" t="s">
        <v>117</v>
      </c>
      <c r="BD21" s="280"/>
      <c r="BE21" s="280"/>
      <c r="BF21" s="280"/>
      <c r="BG21" s="145"/>
      <c r="BH21" s="17"/>
      <c r="BI21" s="17"/>
      <c r="BJ21" s="137"/>
      <c r="BK21" s="287" t="s">
        <v>118</v>
      </c>
      <c r="BL21" s="219"/>
      <c r="BM21" s="219"/>
      <c r="BN21" s="219"/>
      <c r="BO21" s="219"/>
      <c r="BP21" s="219"/>
      <c r="BQ21" s="145"/>
      <c r="BR21" s="17"/>
      <c r="BS21" s="17"/>
      <c r="BT21" s="17"/>
      <c r="BU21" s="17"/>
      <c r="BV21" s="137"/>
      <c r="BW21" s="219" t="s">
        <v>119</v>
      </c>
      <c r="BX21" s="219"/>
      <c r="BY21" s="219"/>
      <c r="BZ21" s="285"/>
    </row>
    <row r="22" spans="2:79" ht="14.25" thickBot="1">
      <c r="C22" s="145"/>
      <c r="D22" s="17"/>
      <c r="E22" s="17"/>
      <c r="F22" s="17"/>
      <c r="G22" s="136">
        <v>10</v>
      </c>
      <c r="H22" s="155"/>
      <c r="I22" s="122"/>
      <c r="J22" s="17">
        <v>4</v>
      </c>
      <c r="K22" s="17"/>
      <c r="L22" s="17"/>
      <c r="M22" s="17"/>
      <c r="N22" s="137"/>
      <c r="O22" s="17"/>
      <c r="P22" s="17"/>
      <c r="Q22" s="17"/>
      <c r="R22" s="18"/>
      <c r="S22" s="17"/>
      <c r="T22" s="17"/>
      <c r="U22" s="17"/>
      <c r="V22" s="17"/>
      <c r="W22" s="145"/>
      <c r="X22" s="122"/>
      <c r="Y22" s="122"/>
      <c r="Z22" s="17"/>
      <c r="AA22" s="136">
        <v>9</v>
      </c>
      <c r="AB22" s="137"/>
      <c r="AC22" s="17"/>
      <c r="AD22" s="17">
        <v>7</v>
      </c>
      <c r="AE22" s="17"/>
      <c r="AF22" s="17"/>
      <c r="AG22" s="17"/>
      <c r="AH22" s="137"/>
      <c r="AI22" s="17"/>
      <c r="AJ22" s="17"/>
      <c r="AK22" s="17"/>
      <c r="AL22" s="18"/>
      <c r="AM22" s="1"/>
      <c r="AN22" s="122"/>
      <c r="AO22" s="122"/>
      <c r="AP22" s="137"/>
      <c r="AQ22" s="17"/>
      <c r="AR22" s="17"/>
      <c r="AS22" s="17"/>
      <c r="AT22" s="17"/>
      <c r="AU22" s="17">
        <v>5</v>
      </c>
      <c r="AV22" s="17"/>
      <c r="AW22" s="147"/>
      <c r="AX22" s="156">
        <v>5</v>
      </c>
      <c r="AY22" s="17"/>
      <c r="AZ22" s="17"/>
      <c r="BA22" s="17"/>
      <c r="BB22" s="17"/>
      <c r="BC22" s="1"/>
      <c r="BD22" s="122"/>
      <c r="BE22" s="122"/>
      <c r="BF22" s="17"/>
      <c r="BG22" s="145"/>
      <c r="BH22" s="17"/>
      <c r="BI22" s="17"/>
      <c r="BJ22" s="137"/>
      <c r="BK22" s="145"/>
      <c r="BL22" s="17"/>
      <c r="BM22" s="17"/>
      <c r="BN22" s="17"/>
      <c r="BO22" s="17">
        <v>3</v>
      </c>
      <c r="BP22" s="17"/>
      <c r="BQ22" s="147"/>
      <c r="BR22" s="17">
        <v>9</v>
      </c>
      <c r="BS22" s="17"/>
      <c r="BT22" s="17"/>
      <c r="BU22" s="17"/>
      <c r="BV22" s="137"/>
      <c r="BW22" s="17"/>
      <c r="BX22" s="17"/>
      <c r="BY22" s="17"/>
      <c r="BZ22" s="18"/>
    </row>
    <row r="23" spans="2:79">
      <c r="B23" s="86"/>
      <c r="C23" s="145"/>
      <c r="D23" s="17"/>
      <c r="E23" s="17"/>
      <c r="F23" s="17"/>
      <c r="G23" s="157"/>
      <c r="H23" s="154"/>
      <c r="I23" s="152"/>
      <c r="J23" s="158"/>
      <c r="K23" s="17"/>
      <c r="L23" s="17"/>
      <c r="M23" s="17"/>
      <c r="N23" s="137"/>
      <c r="O23" s="131"/>
      <c r="P23" s="17"/>
      <c r="Q23" s="17"/>
      <c r="R23" s="132"/>
      <c r="S23" s="17"/>
      <c r="T23" s="17"/>
      <c r="U23" s="17"/>
      <c r="V23" s="17"/>
      <c r="W23" s="159"/>
      <c r="X23" s="17"/>
      <c r="Y23" s="17"/>
      <c r="Z23" s="131"/>
      <c r="AA23" s="160"/>
      <c r="AB23" s="154"/>
      <c r="AC23" s="152"/>
      <c r="AD23" s="161"/>
      <c r="AE23" s="131"/>
      <c r="AF23" s="17"/>
      <c r="AG23" s="17"/>
      <c r="AH23" s="162"/>
      <c r="AI23" s="17"/>
      <c r="AJ23" s="17"/>
      <c r="AK23" s="17"/>
      <c r="AL23" s="18"/>
      <c r="AM23" s="130"/>
      <c r="AN23" s="17"/>
      <c r="AO23" s="17"/>
      <c r="AP23" s="162"/>
      <c r="AQ23" s="17"/>
      <c r="AR23" s="17"/>
      <c r="AS23" s="17"/>
      <c r="AT23" s="17"/>
      <c r="AU23" s="103" t="s">
        <v>217</v>
      </c>
      <c r="AV23" s="16"/>
      <c r="AW23" s="154"/>
      <c r="AX23" s="163" t="s">
        <v>218</v>
      </c>
      <c r="AY23" s="17"/>
      <c r="AZ23" s="17"/>
      <c r="BA23" s="17"/>
      <c r="BB23" s="17"/>
      <c r="BC23" s="130"/>
      <c r="BD23" s="17"/>
      <c r="BE23" s="17"/>
      <c r="BF23" s="131"/>
      <c r="BG23" s="145"/>
      <c r="BH23" s="17"/>
      <c r="BI23" s="17"/>
      <c r="BJ23" s="137"/>
      <c r="BK23" s="159"/>
      <c r="BL23" s="131"/>
      <c r="BM23" s="17"/>
      <c r="BN23" s="17"/>
      <c r="BO23" s="15"/>
      <c r="BP23" s="16"/>
      <c r="BQ23" s="154"/>
      <c r="BR23" s="164"/>
      <c r="BS23" s="17"/>
      <c r="BT23" s="17"/>
      <c r="BU23" s="17"/>
      <c r="BV23" s="137"/>
      <c r="BW23" s="17"/>
      <c r="BX23" s="17"/>
      <c r="BY23" s="17"/>
      <c r="BZ23" s="18"/>
    </row>
    <row r="24" spans="2:79">
      <c r="C24" s="286"/>
      <c r="D24" s="280"/>
      <c r="E24" s="280"/>
      <c r="F24" s="280"/>
      <c r="G24" s="287" t="s">
        <v>120</v>
      </c>
      <c r="H24" s="219"/>
      <c r="I24" s="219"/>
      <c r="J24" s="285"/>
      <c r="K24" s="280"/>
      <c r="L24" s="280"/>
      <c r="M24" s="280"/>
      <c r="N24" s="291"/>
      <c r="O24" s="106"/>
      <c r="P24" s="106"/>
      <c r="Q24" s="106"/>
      <c r="R24" s="107"/>
      <c r="S24" s="280"/>
      <c r="T24" s="280"/>
      <c r="U24" s="280"/>
      <c r="V24" s="280"/>
      <c r="W24" s="165"/>
      <c r="X24" s="106"/>
      <c r="Y24" s="106"/>
      <c r="Z24" s="106"/>
      <c r="AA24" s="286" t="s">
        <v>121</v>
      </c>
      <c r="AB24" s="280"/>
      <c r="AC24" s="280"/>
      <c r="AD24" s="309"/>
      <c r="AE24" s="106"/>
      <c r="AF24" s="106"/>
      <c r="AG24" s="106"/>
      <c r="AH24" s="166"/>
      <c r="AI24" s="10"/>
      <c r="AJ24" s="10"/>
      <c r="AK24" s="10"/>
      <c r="AL24" s="102"/>
      <c r="AM24" s="105"/>
      <c r="AN24" s="106"/>
      <c r="AO24" s="106"/>
      <c r="AP24" s="166"/>
      <c r="AQ24" s="10"/>
      <c r="AR24" s="10"/>
      <c r="AS24" s="10"/>
      <c r="AT24" s="10"/>
      <c r="AU24" s="218" t="s">
        <v>122</v>
      </c>
      <c r="AV24" s="219"/>
      <c r="AW24" s="219"/>
      <c r="AX24" s="290"/>
      <c r="AY24" s="280"/>
      <c r="AZ24" s="280"/>
      <c r="BA24" s="280"/>
      <c r="BB24" s="280"/>
      <c r="BC24" s="105"/>
      <c r="BD24" s="106"/>
      <c r="BE24" s="106"/>
      <c r="BF24" s="106"/>
      <c r="BG24" s="286"/>
      <c r="BH24" s="280"/>
      <c r="BI24" s="280"/>
      <c r="BJ24" s="291"/>
      <c r="BK24" s="145"/>
      <c r="BL24" s="17"/>
      <c r="BM24" s="17"/>
      <c r="BN24" s="17"/>
      <c r="BO24" s="218" t="s">
        <v>123</v>
      </c>
      <c r="BP24" s="219"/>
      <c r="BQ24" s="219"/>
      <c r="BR24" s="290"/>
      <c r="BS24" s="17"/>
      <c r="BT24" s="17"/>
      <c r="BU24" s="17"/>
      <c r="BV24" s="137"/>
      <c r="BW24" s="17"/>
      <c r="BX24" s="17"/>
      <c r="BY24" s="17"/>
      <c r="BZ24" s="18"/>
    </row>
    <row r="25" spans="2:79">
      <c r="C25" s="145"/>
      <c r="D25" s="122"/>
      <c r="E25" s="122"/>
      <c r="F25" s="17"/>
      <c r="G25" s="145"/>
      <c r="H25" s="17"/>
      <c r="I25" s="17"/>
      <c r="J25" s="18"/>
      <c r="K25" s="17"/>
      <c r="L25" s="122"/>
      <c r="M25" s="122"/>
      <c r="N25" s="137"/>
      <c r="O25" s="17"/>
      <c r="P25" s="17"/>
      <c r="Q25" s="17"/>
      <c r="R25" s="18"/>
      <c r="S25" s="17"/>
      <c r="T25" s="122"/>
      <c r="U25" s="122"/>
      <c r="V25" s="17"/>
      <c r="W25" s="145"/>
      <c r="X25" s="17"/>
      <c r="Y25" s="17"/>
      <c r="Z25" s="17"/>
      <c r="AA25" s="145"/>
      <c r="AB25" s="122"/>
      <c r="AC25" s="122"/>
      <c r="AD25" s="18"/>
      <c r="AE25" s="17"/>
      <c r="AF25" s="17"/>
      <c r="AG25" s="17"/>
      <c r="AH25" s="167"/>
      <c r="AI25" s="17"/>
      <c r="AJ25" s="122"/>
      <c r="AK25" s="122"/>
      <c r="AL25" s="18"/>
      <c r="AM25" s="1"/>
      <c r="AN25" s="17"/>
      <c r="AO25" s="17"/>
      <c r="AP25" s="137"/>
      <c r="AQ25" s="17"/>
      <c r="AR25" s="122"/>
      <c r="AS25" s="122"/>
      <c r="AT25" s="17"/>
      <c r="AU25" s="2"/>
      <c r="AV25" s="17"/>
      <c r="AW25" s="17"/>
      <c r="AX25" s="137"/>
      <c r="AY25" s="17"/>
      <c r="AZ25" s="122"/>
      <c r="BA25" s="122"/>
      <c r="BB25" s="17"/>
      <c r="BC25" s="1"/>
      <c r="BD25" s="17"/>
      <c r="BE25" s="17"/>
      <c r="BF25" s="17"/>
      <c r="BG25" s="145"/>
      <c r="BH25" s="122"/>
      <c r="BI25" s="122"/>
      <c r="BJ25" s="137"/>
      <c r="BK25" s="145"/>
      <c r="BL25" s="17"/>
      <c r="BM25" s="17"/>
      <c r="BN25" s="17"/>
      <c r="BO25" s="1"/>
      <c r="BP25" s="17"/>
      <c r="BQ25" s="17"/>
      <c r="BR25" s="137"/>
      <c r="BS25" s="17"/>
      <c r="BT25" s="17"/>
      <c r="BU25" s="17"/>
      <c r="BV25" s="167"/>
      <c r="BW25" s="17"/>
      <c r="BX25" s="17"/>
      <c r="BY25" s="17"/>
      <c r="BZ25" s="18"/>
    </row>
    <row r="26" spans="2:79" s="134" customFormat="1" ht="13.5" customHeight="1">
      <c r="B26" s="282"/>
      <c r="C26" s="283"/>
      <c r="D26" s="86"/>
      <c r="E26" s="86"/>
      <c r="F26" s="284"/>
      <c r="G26" s="283"/>
      <c r="H26" s="86"/>
      <c r="I26" s="86"/>
      <c r="J26" s="282"/>
      <c r="K26" s="283"/>
      <c r="L26" s="86"/>
      <c r="M26" s="86"/>
      <c r="N26" s="282"/>
      <c r="O26" s="283"/>
      <c r="P26" s="86"/>
      <c r="Q26" s="86"/>
      <c r="R26" s="284"/>
      <c r="S26" s="283"/>
      <c r="T26" s="86"/>
      <c r="U26" s="86"/>
      <c r="V26" s="284"/>
      <c r="W26" s="283"/>
      <c r="X26" s="86"/>
      <c r="Y26" s="86"/>
      <c r="Z26" s="284"/>
      <c r="AA26" s="283"/>
      <c r="AB26" s="86"/>
      <c r="AC26" s="86"/>
      <c r="AD26" s="282"/>
      <c r="AE26" s="283"/>
      <c r="AF26" s="86"/>
      <c r="AG26" s="86"/>
      <c r="AH26" s="284"/>
      <c r="AI26" s="283"/>
      <c r="AJ26" s="86"/>
      <c r="AK26" s="86"/>
      <c r="AL26" s="282"/>
      <c r="AM26" s="283"/>
      <c r="AN26" s="86"/>
      <c r="AO26" s="86"/>
      <c r="AP26" s="282"/>
      <c r="AQ26" s="283"/>
      <c r="AR26" s="86"/>
      <c r="AS26" s="86"/>
      <c r="AT26" s="282"/>
      <c r="AU26" s="283"/>
      <c r="AV26" s="86"/>
      <c r="AW26" s="86"/>
      <c r="AX26" s="284"/>
      <c r="AY26" s="283"/>
      <c r="AZ26" s="86"/>
      <c r="BA26" s="86"/>
      <c r="BB26" s="284"/>
      <c r="BC26" s="283"/>
      <c r="BD26" s="86"/>
      <c r="BE26" s="86"/>
      <c r="BF26" s="282"/>
      <c r="BG26" s="283"/>
      <c r="BH26" s="86"/>
      <c r="BI26" s="86"/>
      <c r="BJ26" s="284"/>
      <c r="BK26" s="283"/>
      <c r="BL26" s="131"/>
      <c r="BM26" s="131"/>
      <c r="BN26" s="284"/>
      <c r="BO26" s="283"/>
      <c r="BR26" s="284"/>
      <c r="BS26" s="283"/>
      <c r="BV26" s="284"/>
      <c r="BW26" s="283"/>
      <c r="BZ26" s="284"/>
      <c r="CA26" s="283"/>
    </row>
    <row r="27" spans="2:79" ht="171" customHeight="1">
      <c r="B27" s="276" t="s">
        <v>141</v>
      </c>
      <c r="C27" s="277"/>
      <c r="D27" s="109"/>
      <c r="E27" s="109"/>
      <c r="F27" s="276" t="s">
        <v>186</v>
      </c>
      <c r="G27" s="277"/>
      <c r="H27" s="109"/>
      <c r="I27" s="109"/>
      <c r="J27" s="276" t="s">
        <v>219</v>
      </c>
      <c r="K27" s="277"/>
      <c r="L27" s="109"/>
      <c r="M27" s="109"/>
      <c r="N27" s="276" t="s">
        <v>75</v>
      </c>
      <c r="O27" s="277"/>
      <c r="P27" s="109"/>
      <c r="Q27" s="109"/>
      <c r="R27" s="276" t="s">
        <v>81</v>
      </c>
      <c r="S27" s="277"/>
      <c r="T27" s="109"/>
      <c r="U27" s="109"/>
      <c r="V27" s="276" t="s">
        <v>83</v>
      </c>
      <c r="W27" s="277"/>
      <c r="X27" s="109"/>
      <c r="Y27" s="109"/>
      <c r="Z27" s="276" t="s">
        <v>74</v>
      </c>
      <c r="AA27" s="277"/>
      <c r="AB27" s="109"/>
      <c r="AC27" s="109"/>
      <c r="AD27" s="276" t="s">
        <v>192</v>
      </c>
      <c r="AE27" s="277"/>
      <c r="AF27" s="109"/>
      <c r="AG27" s="109"/>
      <c r="AH27" s="276" t="s">
        <v>187</v>
      </c>
      <c r="AI27" s="277"/>
      <c r="AJ27" s="109"/>
      <c r="AK27" s="109"/>
      <c r="AL27" s="276" t="s">
        <v>88</v>
      </c>
      <c r="AM27" s="277"/>
      <c r="AN27" s="109"/>
      <c r="AO27" s="109"/>
      <c r="AP27" s="276" t="s">
        <v>194</v>
      </c>
      <c r="AQ27" s="277"/>
      <c r="AR27" s="109"/>
      <c r="AS27" s="109"/>
      <c r="AT27" s="276" t="s">
        <v>220</v>
      </c>
      <c r="AU27" s="277"/>
      <c r="AV27" s="109"/>
      <c r="AW27" s="109"/>
      <c r="AX27" s="276" t="s">
        <v>221</v>
      </c>
      <c r="AY27" s="277"/>
      <c r="AZ27" s="109"/>
      <c r="BA27" s="109"/>
      <c r="BB27" s="276" t="s">
        <v>222</v>
      </c>
      <c r="BC27" s="277"/>
      <c r="BD27" s="109"/>
      <c r="BE27" s="109"/>
      <c r="BF27" s="276" t="s">
        <v>223</v>
      </c>
      <c r="BG27" s="277"/>
      <c r="BH27" s="109"/>
      <c r="BI27" s="109"/>
      <c r="BJ27" s="276" t="s">
        <v>77</v>
      </c>
      <c r="BK27" s="277"/>
      <c r="BL27" s="135"/>
      <c r="BM27" s="135"/>
      <c r="BN27" s="276" t="s">
        <v>90</v>
      </c>
      <c r="BO27" s="277"/>
      <c r="BR27" s="276" t="s">
        <v>224</v>
      </c>
      <c r="BS27" s="277"/>
      <c r="BV27" s="276" t="s">
        <v>225</v>
      </c>
      <c r="BW27" s="277"/>
      <c r="BZ27" s="276" t="s">
        <v>226</v>
      </c>
      <c r="CA27" s="277"/>
    </row>
    <row r="28" spans="2:79">
      <c r="C28" s="17"/>
      <c r="D28" s="17"/>
      <c r="E28" s="17"/>
      <c r="F28" s="17"/>
      <c r="G28" s="17"/>
      <c r="H28" s="122"/>
      <c r="I28" s="85"/>
      <c r="J28" s="17"/>
      <c r="K28" s="17"/>
      <c r="L28" s="17"/>
      <c r="M28" s="17"/>
      <c r="N28" s="17"/>
      <c r="S28" s="17"/>
      <c r="T28" s="17"/>
      <c r="U28" s="17"/>
      <c r="V28" s="17"/>
      <c r="W28" s="17"/>
      <c r="X28" s="17"/>
      <c r="Y28" s="85"/>
      <c r="Z28" s="17"/>
      <c r="AA28" s="17"/>
      <c r="AB28" s="17"/>
      <c r="AC28" s="17"/>
      <c r="AD28" s="17"/>
      <c r="AI28" s="17"/>
      <c r="AJ28" s="17"/>
      <c r="AK28" s="17"/>
      <c r="AL28" s="17"/>
      <c r="AM28" s="17"/>
      <c r="AN28" s="17"/>
      <c r="AO28" s="85"/>
      <c r="AP28" s="17"/>
      <c r="AQ28" s="17"/>
      <c r="AR28" s="17"/>
      <c r="AS28" s="17"/>
      <c r="AT28" s="17"/>
      <c r="AY28" s="17"/>
      <c r="AZ28" s="17"/>
      <c r="BA28" s="17"/>
      <c r="BB28" s="17"/>
      <c r="BC28" s="17"/>
      <c r="BD28" s="17"/>
      <c r="BE28" s="85"/>
      <c r="BF28" s="17"/>
      <c r="BG28" s="17"/>
      <c r="BH28" s="17"/>
      <c r="BI28" s="17"/>
      <c r="BJ28" s="17"/>
      <c r="BN28" s="307"/>
      <c r="BO28" s="308"/>
    </row>
    <row r="29" spans="2:79">
      <c r="C29" s="17"/>
      <c r="D29" s="17"/>
      <c r="E29" s="17"/>
      <c r="F29" s="17"/>
      <c r="G29" s="280"/>
      <c r="H29" s="280"/>
      <c r="I29" s="280"/>
      <c r="J29" s="280"/>
      <c r="K29" s="85"/>
      <c r="L29" s="85"/>
      <c r="M29" s="85"/>
      <c r="N29" s="85"/>
      <c r="O29" s="128"/>
      <c r="P29" s="128"/>
      <c r="Q29" s="128"/>
      <c r="R29" s="128"/>
      <c r="S29" s="85"/>
      <c r="T29" s="85"/>
      <c r="U29" s="85"/>
      <c r="V29" s="85"/>
      <c r="W29" s="280"/>
      <c r="X29" s="280"/>
      <c r="Y29" s="280"/>
      <c r="Z29" s="280"/>
      <c r="AA29" s="85"/>
      <c r="AB29" s="85"/>
      <c r="AC29" s="85"/>
      <c r="AD29" s="85"/>
      <c r="AE29" s="128"/>
      <c r="AF29" s="128"/>
      <c r="AG29" s="128"/>
      <c r="AH29" s="128"/>
      <c r="AI29" s="85"/>
      <c r="AJ29" s="85"/>
      <c r="AK29" s="85"/>
      <c r="AL29" s="85"/>
      <c r="AM29" s="280"/>
      <c r="AN29" s="280"/>
      <c r="AO29" s="280"/>
      <c r="AP29" s="280"/>
      <c r="AQ29" s="85"/>
      <c r="AR29" s="85"/>
      <c r="AS29" s="85"/>
      <c r="AT29" s="85"/>
      <c r="AU29" s="128"/>
      <c r="AV29" s="128"/>
      <c r="AW29" s="128"/>
      <c r="AX29" s="128"/>
      <c r="AY29" s="85"/>
      <c r="AZ29" s="85"/>
      <c r="BA29" s="85"/>
      <c r="BB29" s="85"/>
      <c r="BC29" s="280"/>
      <c r="BD29" s="280"/>
      <c r="BE29" s="280"/>
      <c r="BF29" s="280"/>
      <c r="BG29" s="17"/>
      <c r="BH29" s="17"/>
      <c r="BI29" s="17"/>
      <c r="BJ29" s="17"/>
    </row>
    <row r="30" spans="2:79">
      <c r="C30" s="301"/>
      <c r="D30" s="301"/>
      <c r="E30" s="17"/>
      <c r="F30" s="17"/>
      <c r="G30" s="17"/>
      <c r="H30" s="122"/>
      <c r="I30" s="122"/>
      <c r="J30" s="85"/>
      <c r="K30" s="85"/>
      <c r="L30" s="85"/>
      <c r="M30" s="289"/>
      <c r="N30" s="289"/>
      <c r="O30" s="128"/>
      <c r="P30" s="128"/>
      <c r="Q30" s="128"/>
      <c r="R30" s="128"/>
      <c r="S30" s="301"/>
      <c r="T30" s="301"/>
      <c r="U30" s="85"/>
      <c r="V30" s="85"/>
      <c r="W30" s="85"/>
      <c r="X30" s="122"/>
      <c r="Y30" s="122"/>
      <c r="Z30" s="85"/>
      <c r="AA30" s="85"/>
      <c r="AB30" s="85"/>
      <c r="AC30" s="289"/>
      <c r="AD30" s="289"/>
      <c r="AE30" s="128"/>
      <c r="AF30" s="128"/>
      <c r="AG30" s="128"/>
      <c r="AH30" s="128"/>
      <c r="AI30" s="301"/>
      <c r="AJ30" s="301"/>
      <c r="AK30" s="85"/>
      <c r="AL30" s="85"/>
      <c r="AM30" s="85"/>
      <c r="AN30" s="122"/>
      <c r="AO30" s="122"/>
      <c r="AP30" s="85"/>
      <c r="AQ30" s="85"/>
      <c r="AR30" s="85"/>
      <c r="AS30" s="289"/>
      <c r="AT30" s="289"/>
      <c r="AU30" s="128"/>
      <c r="AV30" s="128"/>
      <c r="AW30" s="128"/>
      <c r="AX30" s="128"/>
      <c r="AY30" s="301"/>
      <c r="AZ30" s="301"/>
      <c r="BA30" s="85"/>
      <c r="BB30" s="85"/>
      <c r="BC30" s="85"/>
      <c r="BD30" s="122"/>
      <c r="BE30" s="122"/>
      <c r="BF30" s="85"/>
      <c r="BG30" s="17"/>
      <c r="BH30" s="17"/>
      <c r="BI30" s="289"/>
      <c r="BJ30" s="289"/>
    </row>
    <row r="31" spans="2:79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</row>
    <row r="32" spans="2:79">
      <c r="E32" s="17"/>
      <c r="F32" s="17"/>
      <c r="G32" s="17"/>
      <c r="H32" s="17"/>
      <c r="I32" s="17"/>
      <c r="J32" s="17"/>
      <c r="K32" s="17"/>
      <c r="L32" s="17"/>
      <c r="U32" s="17"/>
      <c r="V32" s="17"/>
      <c r="W32" s="17"/>
      <c r="X32" s="17"/>
      <c r="Y32" s="17"/>
      <c r="Z32" s="17"/>
      <c r="AA32" s="17"/>
      <c r="AB32" s="17"/>
      <c r="AK32" s="17"/>
      <c r="AL32" s="17"/>
      <c r="AM32" s="17"/>
      <c r="AN32" s="17"/>
      <c r="AO32" s="17"/>
      <c r="AP32" s="17"/>
      <c r="AQ32" s="17"/>
      <c r="AR32" s="17"/>
      <c r="BA32" s="17"/>
      <c r="BB32" s="17"/>
      <c r="BC32" s="17"/>
      <c r="BD32" s="17"/>
      <c r="BE32" s="17"/>
      <c r="BF32" s="17"/>
      <c r="BG32" s="17"/>
      <c r="BH32" s="17"/>
    </row>
    <row r="33" spans="2:79">
      <c r="E33" s="17"/>
      <c r="F33" s="17"/>
      <c r="G33" s="17"/>
      <c r="H33" s="17"/>
      <c r="I33" s="17"/>
      <c r="J33" s="17"/>
      <c r="K33" s="17"/>
      <c r="L33" s="17"/>
      <c r="U33" s="17"/>
      <c r="V33" s="17"/>
      <c r="W33" s="17"/>
      <c r="X33" s="17"/>
      <c r="Y33" s="17"/>
      <c r="Z33" s="17"/>
      <c r="AA33" s="17"/>
      <c r="AB33" s="17"/>
      <c r="AK33" s="17"/>
      <c r="AL33" s="17"/>
      <c r="AM33" s="17"/>
      <c r="AN33" s="17"/>
      <c r="AO33" s="17"/>
      <c r="AP33" s="17"/>
      <c r="AQ33" s="17"/>
      <c r="AR33" s="17"/>
      <c r="BA33" s="17"/>
      <c r="BB33" s="17"/>
      <c r="BC33" s="17"/>
      <c r="BD33" s="17"/>
      <c r="BE33" s="17"/>
      <c r="BF33" s="17"/>
      <c r="BG33" s="17"/>
      <c r="BH33" s="17"/>
    </row>
    <row r="34" spans="2:79">
      <c r="E34" s="17"/>
      <c r="F34" s="17"/>
      <c r="G34" s="17"/>
      <c r="H34" s="17"/>
      <c r="I34" s="17"/>
      <c r="J34" s="17"/>
      <c r="K34" s="17"/>
      <c r="L34" s="17"/>
      <c r="U34" s="17"/>
      <c r="V34" s="17"/>
      <c r="W34" s="17"/>
      <c r="X34" s="17"/>
      <c r="Y34" s="17"/>
      <c r="Z34" s="17"/>
      <c r="AA34" s="17"/>
      <c r="AB34" s="17"/>
      <c r="AK34" s="17"/>
      <c r="AL34" s="17"/>
      <c r="AM34" s="17"/>
      <c r="AN34" s="17"/>
      <c r="AO34" s="17"/>
      <c r="AP34" s="17"/>
      <c r="AQ34" s="17"/>
      <c r="AR34" s="17"/>
      <c r="BA34" s="17"/>
      <c r="BB34" s="17"/>
      <c r="BC34" s="17"/>
      <c r="BD34" s="17"/>
      <c r="BE34" s="17"/>
      <c r="BF34" s="17"/>
      <c r="BG34" s="17"/>
      <c r="BH34" s="17"/>
    </row>
    <row r="35" spans="2:79">
      <c r="E35" s="17"/>
      <c r="F35" s="17"/>
      <c r="G35" s="17"/>
      <c r="H35" s="17"/>
      <c r="I35" s="17"/>
      <c r="J35" s="17"/>
      <c r="K35" s="17"/>
      <c r="L35" s="17"/>
      <c r="U35" s="17"/>
      <c r="V35" s="17"/>
      <c r="W35" s="17"/>
      <c r="X35" s="17"/>
      <c r="Y35" s="17"/>
      <c r="Z35" s="17"/>
      <c r="AA35" s="17"/>
      <c r="AB35" s="17"/>
      <c r="AK35" s="17"/>
      <c r="AL35" s="17"/>
      <c r="AM35" s="17"/>
      <c r="AN35" s="17"/>
      <c r="AO35" s="17"/>
      <c r="AP35" s="17"/>
      <c r="AQ35" s="17"/>
      <c r="AR35" s="17"/>
      <c r="BA35" s="17"/>
      <c r="BB35" s="17"/>
      <c r="BC35" s="17"/>
      <c r="BD35" s="17"/>
      <c r="BE35" s="17"/>
      <c r="BF35" s="17"/>
      <c r="BG35" s="17"/>
      <c r="BH35" s="17"/>
    </row>
    <row r="36" spans="2:79">
      <c r="E36" s="17"/>
      <c r="F36" s="17"/>
      <c r="G36" s="17"/>
      <c r="H36" s="17"/>
      <c r="I36" s="17"/>
      <c r="J36" s="17"/>
      <c r="K36" s="17"/>
      <c r="L36" s="17"/>
      <c r="U36" s="17"/>
      <c r="V36" s="17"/>
      <c r="W36" s="17"/>
      <c r="X36" s="17"/>
      <c r="Y36" s="17"/>
      <c r="Z36" s="17"/>
      <c r="AA36" s="17"/>
      <c r="AB36" s="17"/>
      <c r="AK36" s="17"/>
      <c r="AL36" s="17"/>
      <c r="AM36" s="17"/>
      <c r="AN36" s="17"/>
      <c r="AO36" s="17"/>
      <c r="AP36" s="17"/>
      <c r="AQ36" s="17"/>
      <c r="AR36" s="17"/>
      <c r="BA36" s="17"/>
      <c r="BB36" s="17"/>
      <c r="BC36" s="17"/>
      <c r="BD36" s="17"/>
      <c r="BE36" s="17"/>
      <c r="BF36" s="17"/>
      <c r="BG36" s="17"/>
      <c r="BH36" s="17"/>
    </row>
    <row r="37" spans="2:79">
      <c r="E37" s="17"/>
      <c r="F37" s="17"/>
      <c r="G37" s="17"/>
      <c r="H37" s="17"/>
      <c r="I37" s="17"/>
      <c r="J37" s="17"/>
      <c r="K37" s="17"/>
      <c r="L37" s="17"/>
      <c r="U37" s="17"/>
      <c r="V37" s="17"/>
      <c r="W37" s="17"/>
      <c r="X37" s="17"/>
      <c r="Y37" s="17"/>
      <c r="Z37" s="17"/>
      <c r="AA37" s="17"/>
      <c r="AB37" s="17"/>
      <c r="AK37" s="17"/>
      <c r="AL37" s="17"/>
      <c r="AM37" s="17"/>
      <c r="AN37" s="17"/>
      <c r="AO37" s="17"/>
      <c r="AP37" s="17"/>
      <c r="AQ37" s="17"/>
      <c r="AR37" s="17"/>
      <c r="BA37" s="17"/>
      <c r="BB37" s="17"/>
      <c r="BC37" s="17"/>
      <c r="BD37" s="17"/>
      <c r="BE37" s="17"/>
      <c r="BF37" s="17"/>
      <c r="BG37" s="17"/>
      <c r="BH37" s="17"/>
    </row>
    <row r="38" spans="2:79">
      <c r="E38" s="17"/>
      <c r="F38" s="17"/>
      <c r="G38" s="17"/>
      <c r="H38" s="17"/>
      <c r="I38" s="17"/>
      <c r="J38" s="17"/>
      <c r="K38" s="17"/>
      <c r="L38" s="17"/>
      <c r="U38" s="17"/>
      <c r="V38" s="17"/>
      <c r="W38" s="17"/>
      <c r="X38" s="17"/>
      <c r="Y38" s="17"/>
      <c r="Z38" s="17"/>
      <c r="AA38" s="17"/>
      <c r="AB38" s="17"/>
      <c r="AK38" s="17"/>
      <c r="AL38" s="17"/>
      <c r="AM38" s="17"/>
      <c r="AN38" s="17"/>
      <c r="AO38" s="17"/>
      <c r="AP38" s="17"/>
      <c r="AQ38" s="17"/>
      <c r="AR38" s="17"/>
      <c r="BA38" s="17"/>
      <c r="BB38" s="17"/>
      <c r="BC38" s="17"/>
      <c r="BD38" s="17"/>
      <c r="BE38" s="17"/>
      <c r="BF38" s="17"/>
      <c r="BG38" s="17"/>
      <c r="BH38" s="17"/>
    </row>
    <row r="39" spans="2:79">
      <c r="E39" s="17"/>
      <c r="F39" s="17"/>
      <c r="G39" s="17"/>
      <c r="H39" s="17"/>
      <c r="I39" s="17"/>
      <c r="J39" s="17"/>
      <c r="K39" s="17"/>
      <c r="L39" s="17"/>
      <c r="U39" s="17"/>
      <c r="V39" s="17"/>
      <c r="W39" s="17"/>
      <c r="X39" s="17"/>
      <c r="Y39" s="17"/>
      <c r="Z39" s="17"/>
      <c r="AA39" s="17"/>
      <c r="AB39" s="17"/>
      <c r="AK39" s="17"/>
      <c r="AL39" s="17"/>
      <c r="AM39" s="17"/>
      <c r="AN39" s="17"/>
      <c r="AO39" s="17"/>
      <c r="AP39" s="17"/>
      <c r="AQ39" s="17"/>
      <c r="AR39" s="17"/>
      <c r="BA39" s="17"/>
      <c r="BB39" s="17"/>
      <c r="BC39" s="17"/>
      <c r="BD39" s="17"/>
      <c r="BE39" s="17"/>
      <c r="BF39" s="17"/>
      <c r="BG39" s="17"/>
      <c r="BH39" s="17"/>
    </row>
    <row r="40" spans="2:79">
      <c r="E40" s="17"/>
      <c r="F40" s="17"/>
      <c r="G40" s="17"/>
      <c r="H40" s="17"/>
      <c r="I40" s="17"/>
      <c r="J40" s="17"/>
      <c r="K40" s="17"/>
      <c r="L40" s="17"/>
      <c r="U40" s="17"/>
      <c r="V40" s="17"/>
      <c r="W40" s="17"/>
      <c r="X40" s="17"/>
      <c r="Y40" s="17"/>
      <c r="Z40" s="17"/>
      <c r="AA40" s="17"/>
      <c r="AB40" s="17"/>
      <c r="AK40" s="17"/>
      <c r="AL40" s="17"/>
      <c r="AM40" s="17"/>
      <c r="AN40" s="17"/>
      <c r="AO40" s="17"/>
      <c r="AP40" s="17"/>
      <c r="AQ40" s="17"/>
      <c r="AR40" s="17"/>
      <c r="BA40" s="17"/>
      <c r="BB40" s="17"/>
      <c r="BC40" s="17"/>
      <c r="BD40" s="17"/>
      <c r="BE40" s="17"/>
      <c r="BF40" s="17"/>
      <c r="BG40" s="17"/>
      <c r="BH40" s="17"/>
    </row>
    <row r="41" spans="2:79">
      <c r="E41" s="17"/>
      <c r="F41" s="17"/>
      <c r="G41" s="17"/>
      <c r="H41" s="17"/>
      <c r="I41" s="17"/>
      <c r="J41" s="17"/>
      <c r="K41" s="17"/>
      <c r="L41" s="17"/>
      <c r="U41" s="17"/>
      <c r="V41" s="17"/>
      <c r="W41" s="17"/>
      <c r="X41" s="17"/>
      <c r="Y41" s="17"/>
      <c r="Z41" s="17"/>
      <c r="AA41" s="17"/>
      <c r="AB41" s="17"/>
      <c r="AK41" s="17"/>
      <c r="AL41" s="17"/>
      <c r="AM41" s="17"/>
      <c r="AN41" s="17"/>
      <c r="AO41" s="17"/>
      <c r="AP41" s="17"/>
      <c r="AQ41" s="17"/>
      <c r="AR41" s="17"/>
      <c r="BA41" s="17"/>
      <c r="BB41" s="17"/>
      <c r="BC41" s="17"/>
      <c r="BD41" s="17"/>
      <c r="BE41" s="17"/>
      <c r="BF41" s="17"/>
      <c r="BG41" s="17"/>
      <c r="BH41" s="17"/>
    </row>
    <row r="42" spans="2:79">
      <c r="E42" s="17"/>
      <c r="F42" s="17"/>
      <c r="G42" s="17"/>
      <c r="H42" s="17"/>
      <c r="I42" s="17"/>
      <c r="J42" s="17"/>
      <c r="K42" s="17"/>
      <c r="L42" s="17"/>
      <c r="U42" s="17"/>
      <c r="V42" s="17"/>
      <c r="W42" s="17"/>
      <c r="X42" s="17"/>
      <c r="Y42" s="17"/>
      <c r="Z42" s="17"/>
      <c r="AA42" s="17"/>
      <c r="AB42" s="17"/>
      <c r="AK42" s="17"/>
      <c r="AL42" s="17"/>
      <c r="AM42" s="17"/>
      <c r="AN42" s="17"/>
      <c r="AO42" s="17"/>
      <c r="AP42" s="17"/>
      <c r="AQ42" s="17"/>
      <c r="AR42" s="17"/>
      <c r="BA42" s="17"/>
      <c r="BB42" s="17"/>
      <c r="BC42" s="17"/>
      <c r="BD42" s="17"/>
      <c r="BE42" s="17"/>
      <c r="BF42" s="17"/>
      <c r="BG42" s="17"/>
      <c r="BH42" s="17"/>
    </row>
    <row r="43" spans="2:79">
      <c r="E43" s="17"/>
      <c r="F43" s="17"/>
      <c r="G43" s="17"/>
      <c r="H43" s="17"/>
      <c r="I43" s="17"/>
      <c r="J43" s="17"/>
      <c r="K43" s="17"/>
      <c r="L43" s="17"/>
      <c r="U43" s="17"/>
      <c r="V43" s="17"/>
      <c r="W43" s="17"/>
      <c r="X43" s="17"/>
      <c r="Y43" s="17"/>
      <c r="Z43" s="17"/>
      <c r="AA43" s="17"/>
      <c r="AB43" s="17"/>
      <c r="AK43" s="17"/>
      <c r="AL43" s="17"/>
      <c r="AM43" s="17"/>
      <c r="AN43" s="17"/>
      <c r="AO43" s="17"/>
      <c r="AP43" s="17"/>
      <c r="AQ43" s="17"/>
      <c r="AR43" s="17"/>
      <c r="BA43" s="17"/>
      <c r="BB43" s="17"/>
      <c r="BC43" s="17"/>
      <c r="BD43" s="17"/>
      <c r="BE43" s="17"/>
      <c r="BF43" s="17"/>
      <c r="BG43" s="17"/>
      <c r="BH43" s="17"/>
    </row>
    <row r="44" spans="2:79">
      <c r="B44" s="303">
        <v>42677</v>
      </c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303"/>
      <c r="BY44" s="303"/>
      <c r="BZ44" s="303"/>
      <c r="CA44" s="303"/>
    </row>
    <row r="45" spans="2:79" ht="18.75">
      <c r="B45" s="304" t="s">
        <v>213</v>
      </c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4"/>
      <c r="BQ45" s="304"/>
      <c r="BR45" s="304"/>
      <c r="BS45" s="304"/>
      <c r="BT45" s="304"/>
      <c r="BU45" s="304"/>
      <c r="BV45" s="304"/>
      <c r="BW45" s="304"/>
      <c r="BX45" s="304"/>
      <c r="BY45" s="304"/>
      <c r="BZ45" s="304"/>
      <c r="CA45" s="304"/>
    </row>
    <row r="48" spans="2:79" ht="17.25">
      <c r="B48" s="305" t="s">
        <v>227</v>
      </c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128"/>
      <c r="AG48" s="128"/>
      <c r="AH48" s="128"/>
      <c r="AI48" s="128"/>
      <c r="AJ48" s="128"/>
      <c r="AK48" s="128"/>
      <c r="AL48" s="305" t="s">
        <v>124</v>
      </c>
      <c r="AM48" s="305"/>
      <c r="AN48" s="305"/>
      <c r="AO48" s="305"/>
      <c r="AP48" s="305"/>
      <c r="AQ48" s="305"/>
      <c r="AR48" s="305"/>
      <c r="AS48" s="305"/>
      <c r="AT48" s="305"/>
      <c r="AU48" s="305"/>
      <c r="AV48" s="305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5"/>
      <c r="BH48" s="128"/>
      <c r="BI48" s="128"/>
      <c r="BJ48" s="128"/>
      <c r="BK48" s="128"/>
      <c r="BL48" s="128"/>
    </row>
    <row r="51" spans="2:60" ht="14.25" thickBot="1"/>
    <row r="52" spans="2:60" ht="17.25">
      <c r="B52" s="17"/>
      <c r="C52" s="17"/>
      <c r="D52" s="17"/>
      <c r="E52" s="17"/>
      <c r="F52" s="17"/>
      <c r="G52" s="17"/>
      <c r="H52" s="295" t="s">
        <v>104</v>
      </c>
      <c r="I52" s="296"/>
      <c r="J52" s="296"/>
      <c r="K52" s="296"/>
      <c r="L52" s="296"/>
      <c r="M52" s="296"/>
      <c r="N52" s="296"/>
      <c r="O52" s="296"/>
      <c r="P52" s="296"/>
      <c r="Q52" s="297"/>
      <c r="R52" s="110"/>
      <c r="S52" s="110"/>
      <c r="T52" s="110"/>
      <c r="U52" s="110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34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295" t="s">
        <v>104</v>
      </c>
      <c r="AS52" s="296"/>
      <c r="AT52" s="296"/>
      <c r="AU52" s="296"/>
      <c r="AV52" s="296"/>
      <c r="AW52" s="296"/>
      <c r="AX52" s="296"/>
      <c r="AY52" s="296"/>
      <c r="AZ52" s="296"/>
      <c r="BA52" s="297"/>
      <c r="BB52" s="17"/>
      <c r="BC52" s="17"/>
      <c r="BD52" s="17"/>
      <c r="BE52" s="17"/>
      <c r="BF52" s="17"/>
      <c r="BG52" s="17"/>
      <c r="BH52" s="17"/>
    </row>
    <row r="53" spans="2:60" ht="18" thickBot="1">
      <c r="B53" s="17"/>
      <c r="C53" s="17"/>
      <c r="D53" s="17"/>
      <c r="E53" s="17"/>
      <c r="F53" s="17"/>
      <c r="G53" s="17"/>
      <c r="H53" s="298"/>
      <c r="I53" s="299"/>
      <c r="J53" s="299"/>
      <c r="K53" s="299"/>
      <c r="L53" s="299"/>
      <c r="M53" s="299"/>
      <c r="N53" s="299"/>
      <c r="O53" s="299"/>
      <c r="P53" s="299"/>
      <c r="Q53" s="300"/>
      <c r="R53" s="110"/>
      <c r="S53" s="110"/>
      <c r="T53" s="110"/>
      <c r="U53" s="110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34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298"/>
      <c r="AS53" s="299"/>
      <c r="AT53" s="299"/>
      <c r="AU53" s="299"/>
      <c r="AV53" s="299"/>
      <c r="AW53" s="299"/>
      <c r="AX53" s="299"/>
      <c r="AY53" s="299"/>
      <c r="AZ53" s="299"/>
      <c r="BA53" s="300"/>
      <c r="BB53" s="17"/>
      <c r="BC53" s="17"/>
      <c r="BD53" s="17"/>
      <c r="BE53" s="17"/>
      <c r="BF53" s="17"/>
      <c r="BG53" s="17"/>
      <c r="BH53" s="17"/>
    </row>
    <row r="54" spans="2:60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3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34"/>
      <c r="AG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68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</row>
    <row r="55" spans="2:60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3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34"/>
      <c r="AG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69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</row>
    <row r="56" spans="2:60" ht="14.25" thickBot="1">
      <c r="B56" s="17"/>
      <c r="C56" s="17"/>
      <c r="D56" s="17"/>
      <c r="E56" s="17"/>
      <c r="F56" s="139">
        <v>4</v>
      </c>
      <c r="G56" s="138"/>
      <c r="H56" s="138"/>
      <c r="I56" s="138"/>
      <c r="J56" s="138"/>
      <c r="K56" s="138"/>
      <c r="L56" s="140"/>
      <c r="M56" s="101"/>
      <c r="N56" s="17"/>
      <c r="O56" s="17"/>
      <c r="P56" s="17"/>
      <c r="Q56" s="17"/>
      <c r="R56" s="17"/>
      <c r="S56" s="17">
        <v>0</v>
      </c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34"/>
      <c r="AG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69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</row>
    <row r="57" spans="2:60" ht="14.25" thickBot="1">
      <c r="B57" s="17"/>
      <c r="C57" s="17"/>
      <c r="D57" s="17"/>
      <c r="E57" s="137"/>
      <c r="F57" s="17"/>
      <c r="G57" s="288"/>
      <c r="H57" s="288"/>
      <c r="I57" s="17"/>
      <c r="J57" s="17"/>
      <c r="K57" s="17"/>
      <c r="L57" s="17"/>
      <c r="M57" s="16"/>
      <c r="N57" s="16"/>
      <c r="O57" s="16"/>
      <c r="P57" s="16"/>
      <c r="Q57" s="16"/>
      <c r="R57" s="16"/>
      <c r="S57" s="141"/>
      <c r="T57" s="17"/>
      <c r="U57" s="17"/>
      <c r="V57" s="17"/>
      <c r="W57" s="17"/>
      <c r="X57" s="17"/>
      <c r="Y57" s="289"/>
      <c r="Z57" s="289"/>
      <c r="AA57" s="17"/>
      <c r="AB57" s="17"/>
      <c r="AC57" s="17"/>
      <c r="AD57" s="17"/>
      <c r="AE57" s="17"/>
      <c r="AK57" s="17"/>
      <c r="AL57" s="17"/>
      <c r="AM57" s="301"/>
      <c r="AN57" s="301"/>
      <c r="AO57" s="301"/>
      <c r="AP57" s="17"/>
      <c r="AQ57" s="17"/>
      <c r="AR57" s="17"/>
      <c r="AS57" s="17"/>
      <c r="AT57" s="17"/>
      <c r="AU57" s="17"/>
      <c r="AV57" s="17"/>
      <c r="AW57" s="170"/>
      <c r="AX57" s="138"/>
      <c r="AY57" s="138"/>
      <c r="AZ57" s="138"/>
      <c r="BA57" s="138"/>
      <c r="BB57" s="138"/>
      <c r="BC57" s="138"/>
      <c r="BD57" s="302"/>
      <c r="BE57" s="289"/>
      <c r="BF57" s="289"/>
      <c r="BG57" s="17"/>
      <c r="BH57" s="17"/>
    </row>
    <row r="58" spans="2:60">
      <c r="B58" s="17"/>
      <c r="C58" s="17"/>
      <c r="D58" s="17"/>
      <c r="E58" s="137"/>
      <c r="F58" s="17"/>
      <c r="G58" s="17"/>
      <c r="H58" s="17"/>
      <c r="I58" s="17"/>
      <c r="J58" s="17"/>
      <c r="K58" s="219" t="s">
        <v>125</v>
      </c>
      <c r="L58" s="219"/>
      <c r="M58" s="219"/>
      <c r="N58" s="219"/>
      <c r="O58" s="280"/>
      <c r="P58" s="280"/>
      <c r="Q58" s="280"/>
      <c r="R58" s="280"/>
      <c r="S58" s="13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280"/>
      <c r="AV58" s="280"/>
      <c r="AW58" s="280"/>
      <c r="AX58" s="280"/>
      <c r="AY58" s="17"/>
      <c r="AZ58" s="17"/>
      <c r="BA58" s="17"/>
      <c r="BB58" s="17"/>
      <c r="BC58" s="17"/>
      <c r="BD58" s="164"/>
      <c r="BE58" s="17"/>
      <c r="BF58" s="17"/>
      <c r="BG58" s="17"/>
      <c r="BH58" s="17"/>
    </row>
    <row r="59" spans="2:60" ht="14.25" thickBot="1">
      <c r="B59" s="17"/>
      <c r="C59" s="139">
        <v>5</v>
      </c>
      <c r="D59" s="138"/>
      <c r="E59" s="140"/>
      <c r="F59" s="17"/>
      <c r="G59" s="17">
        <v>2</v>
      </c>
      <c r="H59" s="17"/>
      <c r="I59" s="17"/>
      <c r="J59" s="17"/>
      <c r="K59" s="17"/>
      <c r="L59" s="17"/>
      <c r="M59" s="17"/>
      <c r="N59" s="17"/>
      <c r="O59" s="17"/>
      <c r="P59" s="122"/>
      <c r="Q59" s="142"/>
      <c r="R59" s="139">
        <v>4</v>
      </c>
      <c r="S59" s="140"/>
      <c r="T59" s="17"/>
      <c r="U59" s="17"/>
      <c r="V59" s="17">
        <v>3</v>
      </c>
      <c r="W59" s="17"/>
      <c r="X59" s="17"/>
      <c r="Y59" s="17"/>
      <c r="Z59" s="17"/>
      <c r="AA59" s="17"/>
      <c r="AB59" s="17"/>
      <c r="AC59" s="17"/>
      <c r="AD59" s="17"/>
      <c r="AE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22"/>
      <c r="AW59" s="122"/>
      <c r="AX59" s="17"/>
      <c r="AY59" s="17"/>
      <c r="AZ59" s="17"/>
      <c r="BA59" s="17"/>
      <c r="BB59" s="17"/>
      <c r="BC59" s="17"/>
      <c r="BD59" s="137"/>
      <c r="BE59" s="17"/>
      <c r="BF59" s="17"/>
      <c r="BG59" s="17"/>
      <c r="BH59" s="17"/>
    </row>
    <row r="60" spans="2:60">
      <c r="B60" s="137"/>
      <c r="C60" s="293"/>
      <c r="D60" s="288"/>
      <c r="E60" s="17"/>
      <c r="F60" s="16"/>
      <c r="G60" s="16"/>
      <c r="H60" s="141"/>
      <c r="I60" s="17"/>
      <c r="J60" s="17"/>
      <c r="K60" s="17"/>
      <c r="L60" s="17"/>
      <c r="M60" s="289"/>
      <c r="N60" s="289"/>
      <c r="O60" s="17"/>
      <c r="P60" s="137"/>
      <c r="Q60" s="17"/>
      <c r="R60" s="17"/>
      <c r="S60" s="288"/>
      <c r="T60" s="294"/>
      <c r="U60" s="16"/>
      <c r="V60" s="16"/>
      <c r="W60" s="145"/>
      <c r="X60" s="17"/>
      <c r="Y60" s="17"/>
      <c r="Z60" s="17"/>
      <c r="AA60" s="17"/>
      <c r="AB60" s="17"/>
      <c r="AC60" s="289"/>
      <c r="AD60" s="289"/>
      <c r="AE60" s="17"/>
      <c r="AG60" s="17"/>
      <c r="AK60" s="288"/>
      <c r="AL60" s="288"/>
      <c r="AM60" s="17"/>
      <c r="AN60" s="17"/>
      <c r="AO60" s="1"/>
      <c r="AP60" s="17"/>
      <c r="AQ60" s="17"/>
      <c r="AR60" s="17"/>
      <c r="AS60" s="289"/>
      <c r="AT60" s="289"/>
      <c r="AU60" s="17"/>
      <c r="AV60" s="17"/>
      <c r="AW60" s="1"/>
      <c r="AX60" s="17"/>
      <c r="AY60" s="288"/>
      <c r="AZ60" s="288"/>
      <c r="BA60" s="17"/>
      <c r="BB60" s="17"/>
      <c r="BC60" s="17"/>
      <c r="BD60" s="137"/>
      <c r="BE60" s="17"/>
      <c r="BF60" s="17"/>
      <c r="BG60" s="289"/>
      <c r="BH60" s="289"/>
    </row>
    <row r="61" spans="2:60">
      <c r="B61" s="137"/>
      <c r="C61" s="287" t="s">
        <v>126</v>
      </c>
      <c r="D61" s="219"/>
      <c r="E61" s="219"/>
      <c r="F61" s="219"/>
      <c r="G61" s="219"/>
      <c r="H61" s="290"/>
      <c r="I61" s="10"/>
      <c r="J61" s="10"/>
      <c r="K61" s="17"/>
      <c r="L61" s="17"/>
      <c r="M61" s="17"/>
      <c r="N61" s="17"/>
      <c r="O61" s="122"/>
      <c r="P61" s="155"/>
      <c r="Q61" s="219" t="s">
        <v>127</v>
      </c>
      <c r="R61" s="219"/>
      <c r="S61" s="219"/>
      <c r="T61" s="219"/>
      <c r="U61" s="219"/>
      <c r="V61" s="219"/>
      <c r="W61" s="286"/>
      <c r="X61" s="280"/>
      <c r="Y61" s="280"/>
      <c r="Z61" s="280"/>
      <c r="AA61" s="17"/>
      <c r="AB61" s="17"/>
      <c r="AC61" s="17"/>
      <c r="AD61" s="17"/>
      <c r="AE61" s="17"/>
      <c r="AG61" s="17"/>
      <c r="AK61" s="17"/>
      <c r="AL61" s="17"/>
      <c r="AM61" s="17"/>
      <c r="AN61" s="10"/>
      <c r="AO61" s="108"/>
      <c r="AP61" s="10"/>
      <c r="AQ61" s="17"/>
      <c r="AR61" s="17"/>
      <c r="AS61" s="17"/>
      <c r="AT61" s="17"/>
      <c r="AU61" s="17"/>
      <c r="AV61" s="17"/>
      <c r="AW61" s="1"/>
      <c r="AX61" s="17"/>
      <c r="AY61" s="17"/>
      <c r="AZ61" s="17"/>
      <c r="BA61" s="17"/>
      <c r="BB61" s="17"/>
      <c r="BC61" s="10"/>
      <c r="BD61" s="150"/>
      <c r="BE61" s="10"/>
      <c r="BF61" s="17"/>
      <c r="BG61" s="17"/>
      <c r="BH61" s="17"/>
    </row>
    <row r="62" spans="2:60" ht="14.25" thickBot="1">
      <c r="B62" s="137"/>
      <c r="C62" s="145"/>
      <c r="D62" s="17"/>
      <c r="E62" s="17"/>
      <c r="F62" s="17"/>
      <c r="G62" s="139">
        <v>6</v>
      </c>
      <c r="H62" s="151"/>
      <c r="I62" s="122"/>
      <c r="J62" s="17">
        <v>1</v>
      </c>
      <c r="K62" s="17"/>
      <c r="L62" s="17"/>
      <c r="M62" s="17"/>
      <c r="N62" s="17"/>
      <c r="O62" s="85">
        <v>4</v>
      </c>
      <c r="P62" s="151"/>
      <c r="Q62" s="122"/>
      <c r="R62" s="17">
        <v>3</v>
      </c>
      <c r="S62" s="17"/>
      <c r="T62" s="17"/>
      <c r="U62" s="17"/>
      <c r="V62" s="17"/>
      <c r="W62" s="145"/>
      <c r="X62" s="122"/>
      <c r="Y62" s="122"/>
      <c r="Z62" s="17"/>
      <c r="AA62" s="17"/>
      <c r="AB62" s="17"/>
      <c r="AC62" s="17"/>
      <c r="AD62" s="17"/>
      <c r="AE62" s="17"/>
      <c r="AG62" s="17"/>
      <c r="AK62" s="17"/>
      <c r="AL62" s="17"/>
      <c r="AM62" s="139">
        <v>7</v>
      </c>
      <c r="AN62" s="171"/>
      <c r="AO62" s="3"/>
      <c r="AP62" s="122">
        <v>3</v>
      </c>
      <c r="AQ62" s="17"/>
      <c r="AR62" s="17"/>
      <c r="AS62" s="17"/>
      <c r="AT62" s="17"/>
      <c r="AU62" s="17">
        <v>4</v>
      </c>
      <c r="AV62" s="17"/>
      <c r="AW62" s="172"/>
      <c r="AX62" s="139">
        <v>5</v>
      </c>
      <c r="AY62" s="17"/>
      <c r="AZ62" s="17"/>
      <c r="BA62" s="17"/>
      <c r="BB62" s="17"/>
      <c r="BC62" s="143">
        <v>7</v>
      </c>
      <c r="BD62" s="151"/>
      <c r="BE62" s="127"/>
      <c r="BF62" s="101">
        <v>5</v>
      </c>
      <c r="BG62" s="17"/>
      <c r="BH62" s="17"/>
    </row>
    <row r="63" spans="2:60">
      <c r="B63" s="162"/>
      <c r="C63" s="145"/>
      <c r="D63" s="17"/>
      <c r="E63" s="17"/>
      <c r="F63" s="137"/>
      <c r="G63" s="131"/>
      <c r="H63" s="17"/>
      <c r="I63" s="16"/>
      <c r="J63" s="104"/>
      <c r="K63" s="17"/>
      <c r="L63" s="17"/>
      <c r="M63" s="17"/>
      <c r="N63" s="17"/>
      <c r="O63" s="157"/>
      <c r="P63" s="154"/>
      <c r="Q63" s="152"/>
      <c r="R63" s="158"/>
      <c r="S63" s="1"/>
      <c r="T63" s="17"/>
      <c r="U63" s="17"/>
      <c r="V63" s="17"/>
      <c r="W63" s="159"/>
      <c r="X63" s="17"/>
      <c r="Y63" s="17"/>
      <c r="Z63" s="131"/>
      <c r="AA63" s="17"/>
      <c r="AB63" s="17"/>
      <c r="AC63" s="17"/>
      <c r="AD63" s="17"/>
      <c r="AE63" s="131"/>
      <c r="AG63" s="17"/>
      <c r="AK63" s="17"/>
      <c r="AL63" s="137"/>
      <c r="AM63" s="17"/>
      <c r="AN63" s="17"/>
      <c r="AO63" s="16"/>
      <c r="AP63" s="104"/>
      <c r="AQ63" s="17"/>
      <c r="AR63" s="17"/>
      <c r="AS63" s="17"/>
      <c r="AT63" s="17"/>
      <c r="AU63" s="103"/>
      <c r="AV63" s="16"/>
      <c r="AW63" s="17"/>
      <c r="AX63" s="131"/>
      <c r="AY63" s="145"/>
      <c r="AZ63" s="17"/>
      <c r="BA63" s="17"/>
      <c r="BB63" s="17"/>
      <c r="BC63" s="159"/>
      <c r="BD63" s="17"/>
      <c r="BE63" s="16"/>
      <c r="BF63" s="100"/>
      <c r="BG63" s="17"/>
      <c r="BH63" s="17"/>
    </row>
    <row r="64" spans="2:60">
      <c r="B64" s="137"/>
      <c r="C64" s="286"/>
      <c r="D64" s="280"/>
      <c r="E64" s="280"/>
      <c r="F64" s="291"/>
      <c r="G64" s="219" t="s">
        <v>128</v>
      </c>
      <c r="H64" s="219"/>
      <c r="I64" s="219"/>
      <c r="J64" s="285"/>
      <c r="K64" s="280"/>
      <c r="L64" s="280"/>
      <c r="M64" s="280"/>
      <c r="N64" s="280"/>
      <c r="O64" s="287" t="s">
        <v>129</v>
      </c>
      <c r="P64" s="219"/>
      <c r="Q64" s="219"/>
      <c r="R64" s="285"/>
      <c r="S64" s="292"/>
      <c r="T64" s="280"/>
      <c r="U64" s="280"/>
      <c r="V64" s="280"/>
      <c r="W64" s="165"/>
      <c r="X64" s="106"/>
      <c r="Y64" s="106"/>
      <c r="Z64" s="106"/>
      <c r="AA64" s="280"/>
      <c r="AB64" s="280"/>
      <c r="AC64" s="280"/>
      <c r="AD64" s="280"/>
      <c r="AE64" s="106"/>
      <c r="AF64" s="111"/>
      <c r="AG64" s="134"/>
      <c r="AK64" s="17"/>
      <c r="AL64" s="166"/>
      <c r="AM64" s="219" t="s">
        <v>130</v>
      </c>
      <c r="AN64" s="219"/>
      <c r="AO64" s="219"/>
      <c r="AP64" s="285"/>
      <c r="AQ64" s="280"/>
      <c r="AR64" s="280"/>
      <c r="AS64" s="280"/>
      <c r="AT64" s="280"/>
      <c r="AU64" s="218" t="s">
        <v>131</v>
      </c>
      <c r="AV64" s="219"/>
      <c r="AW64" s="219"/>
      <c r="AX64" s="219"/>
      <c r="AY64" s="286"/>
      <c r="AZ64" s="280"/>
      <c r="BA64" s="280"/>
      <c r="BB64" s="280"/>
      <c r="BC64" s="287" t="s">
        <v>132</v>
      </c>
      <c r="BD64" s="219"/>
      <c r="BE64" s="219"/>
      <c r="BF64" s="285"/>
      <c r="BG64" s="17"/>
      <c r="BH64" s="17"/>
    </row>
    <row r="65" spans="1:60">
      <c r="B65" s="167"/>
      <c r="C65" s="145"/>
      <c r="D65" s="122"/>
      <c r="E65" s="122"/>
      <c r="F65" s="137"/>
      <c r="G65" s="17"/>
      <c r="H65" s="17"/>
      <c r="I65" s="17"/>
      <c r="J65" s="18"/>
      <c r="K65" s="17"/>
      <c r="L65" s="122"/>
      <c r="M65" s="122"/>
      <c r="N65" s="17"/>
      <c r="O65" s="145"/>
      <c r="P65" s="17"/>
      <c r="Q65" s="17"/>
      <c r="R65" s="18"/>
      <c r="S65" s="1"/>
      <c r="T65" s="122"/>
      <c r="U65" s="122"/>
      <c r="V65" s="17"/>
      <c r="W65" s="145"/>
      <c r="X65" s="17"/>
      <c r="Y65" s="17"/>
      <c r="Z65" s="17"/>
      <c r="AA65" s="17"/>
      <c r="AB65" s="122"/>
      <c r="AC65" s="122"/>
      <c r="AD65" s="17"/>
      <c r="AE65" s="17"/>
      <c r="AG65" s="134"/>
      <c r="AK65" s="17"/>
      <c r="AL65" s="167"/>
      <c r="AM65" s="17"/>
      <c r="AN65" s="17"/>
      <c r="AO65" s="17"/>
      <c r="AP65" s="18"/>
      <c r="AQ65" s="17"/>
      <c r="AR65" s="122"/>
      <c r="AS65" s="122"/>
      <c r="AT65" s="17"/>
      <c r="AU65" s="1"/>
      <c r="AV65" s="17"/>
      <c r="AW65" s="17"/>
      <c r="AX65" s="101"/>
      <c r="AY65" s="145"/>
      <c r="AZ65" s="122"/>
      <c r="BA65" s="122"/>
      <c r="BB65" s="17"/>
      <c r="BC65" s="145"/>
      <c r="BD65" s="17"/>
      <c r="BE65" s="17"/>
      <c r="BF65" s="18"/>
      <c r="BG65" s="17"/>
      <c r="BH65" s="17"/>
    </row>
    <row r="66" spans="1:60">
      <c r="A66" s="134"/>
      <c r="B66" s="282" t="s">
        <v>133</v>
      </c>
      <c r="C66" s="283"/>
      <c r="D66" s="134"/>
      <c r="E66" s="134"/>
      <c r="F66" s="282" t="s">
        <v>134</v>
      </c>
      <c r="G66" s="283"/>
      <c r="H66" s="86"/>
      <c r="I66" s="86"/>
      <c r="J66" s="284" t="s">
        <v>228</v>
      </c>
      <c r="K66" s="283"/>
      <c r="L66" s="134"/>
      <c r="M66" s="134"/>
      <c r="N66" s="282" t="s">
        <v>135</v>
      </c>
      <c r="O66" s="283"/>
      <c r="P66" s="86"/>
      <c r="Q66" s="86"/>
      <c r="R66" s="284" t="s">
        <v>229</v>
      </c>
      <c r="S66" s="283"/>
      <c r="T66" s="134"/>
      <c r="U66" s="134"/>
      <c r="V66" s="282" t="s">
        <v>136</v>
      </c>
      <c r="W66" s="283"/>
      <c r="X66" s="131"/>
      <c r="Y66" s="131"/>
      <c r="Z66" s="280"/>
      <c r="AA66" s="280"/>
      <c r="AB66" s="131"/>
      <c r="AC66" s="131"/>
      <c r="AD66" s="281"/>
      <c r="AE66" s="280"/>
      <c r="AF66" s="86"/>
      <c r="AG66" s="86"/>
      <c r="AK66" s="17"/>
      <c r="AL66" s="192" t="s">
        <v>137</v>
      </c>
      <c r="AM66" s="275"/>
      <c r="AN66" s="122"/>
      <c r="AO66" s="122"/>
      <c r="AP66" s="192" t="s">
        <v>138</v>
      </c>
      <c r="AQ66" s="275"/>
      <c r="AR66" s="131"/>
      <c r="AS66" s="131"/>
      <c r="AT66" s="274"/>
      <c r="AU66" s="275"/>
      <c r="AV66" s="122"/>
      <c r="AW66" s="122"/>
      <c r="AX66" s="192" t="s">
        <v>139</v>
      </c>
      <c r="AY66" s="275"/>
      <c r="AZ66" s="131"/>
      <c r="BA66" s="131"/>
      <c r="BB66" s="274" t="s">
        <v>139</v>
      </c>
      <c r="BC66" s="275"/>
      <c r="BD66" s="122"/>
      <c r="BE66" s="122"/>
      <c r="BF66" s="192"/>
      <c r="BG66" s="275"/>
      <c r="BH66" s="17"/>
    </row>
    <row r="67" spans="1:60" ht="149.25" customHeight="1">
      <c r="B67" s="276" t="s">
        <v>230</v>
      </c>
      <c r="C67" s="277"/>
      <c r="D67" s="111"/>
      <c r="E67" s="111"/>
      <c r="F67" s="276" t="s">
        <v>96</v>
      </c>
      <c r="G67" s="277"/>
      <c r="H67" s="111"/>
      <c r="I67" s="111"/>
      <c r="J67" s="276" t="s">
        <v>231</v>
      </c>
      <c r="K67" s="277"/>
      <c r="L67" s="111"/>
      <c r="M67" s="111"/>
      <c r="N67" s="276" t="s">
        <v>232</v>
      </c>
      <c r="O67" s="277"/>
      <c r="P67" s="111"/>
      <c r="Q67" s="111"/>
      <c r="R67" s="276" t="s">
        <v>233</v>
      </c>
      <c r="S67" s="277"/>
      <c r="T67" s="111"/>
      <c r="U67" s="111"/>
      <c r="V67" s="276" t="s">
        <v>204</v>
      </c>
      <c r="W67" s="277"/>
      <c r="X67" s="112"/>
      <c r="Y67" s="112"/>
      <c r="Z67" s="278"/>
      <c r="AA67" s="279"/>
      <c r="AB67" s="112"/>
      <c r="AC67" s="112"/>
      <c r="AD67" s="278"/>
      <c r="AE67" s="279"/>
      <c r="AF67" s="109"/>
      <c r="AG67" s="109"/>
      <c r="AK67" s="17"/>
      <c r="AL67" s="270" t="s">
        <v>234</v>
      </c>
      <c r="AM67" s="271"/>
      <c r="AN67" s="106"/>
      <c r="AO67" s="106"/>
      <c r="AP67" s="270" t="s">
        <v>100</v>
      </c>
      <c r="AQ67" s="271"/>
      <c r="AR67" s="106"/>
      <c r="AS67" s="106"/>
      <c r="AT67" s="270" t="s">
        <v>234</v>
      </c>
      <c r="AU67" s="271"/>
      <c r="AV67" s="106"/>
      <c r="AW67" s="106"/>
      <c r="AX67" s="272" t="s">
        <v>235</v>
      </c>
      <c r="AY67" s="273"/>
      <c r="AZ67" s="106"/>
      <c r="BA67" s="106"/>
      <c r="BB67" s="272" t="s">
        <v>235</v>
      </c>
      <c r="BC67" s="273"/>
      <c r="BD67" s="106"/>
      <c r="BE67" s="106"/>
      <c r="BF67" s="270" t="s">
        <v>100</v>
      </c>
      <c r="BG67" s="271"/>
      <c r="BH67" s="17"/>
    </row>
    <row r="68" spans="1:60">
      <c r="E68" s="85"/>
      <c r="F68" s="85"/>
      <c r="G68" s="85"/>
      <c r="H68" s="122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122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122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122"/>
      <c r="BA68" s="85"/>
      <c r="BB68" s="85"/>
      <c r="BC68" s="85"/>
    </row>
    <row r="69" spans="1:60"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</row>
    <row r="70" spans="1:60">
      <c r="E70" s="85"/>
      <c r="F70" s="85"/>
      <c r="G70" s="85"/>
      <c r="H70" s="122"/>
      <c r="I70" s="122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122"/>
      <c r="Y70" s="122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122"/>
      <c r="AK70" s="122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122"/>
      <c r="BA70" s="122"/>
      <c r="BB70" s="85"/>
      <c r="BC70" s="85"/>
    </row>
    <row r="71" spans="1:60"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</row>
    <row r="72" spans="1:60"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</row>
  </sheetData>
  <mergeCells count="162">
    <mergeCell ref="B1:CA1"/>
    <mergeCell ref="B2:CA2"/>
    <mergeCell ref="B4:CA4"/>
    <mergeCell ref="AM6:AT7"/>
    <mergeCell ref="O10:P10"/>
    <mergeCell ref="R10:T10"/>
    <mergeCell ref="AW10:AX10"/>
    <mergeCell ref="AY10:BA10"/>
    <mergeCell ref="BI10:BK10"/>
    <mergeCell ref="O11:P11"/>
    <mergeCell ref="R11:T11"/>
    <mergeCell ref="AW11:AX11"/>
    <mergeCell ref="AY11:BA11"/>
    <mergeCell ref="BI11:BK11"/>
    <mergeCell ref="O12:P12"/>
    <mergeCell ref="R12:T12"/>
    <mergeCell ref="AW12:AX12"/>
    <mergeCell ref="AY12:BA12"/>
    <mergeCell ref="BI12:BK12"/>
    <mergeCell ref="S15:V15"/>
    <mergeCell ref="BG15:BJ15"/>
    <mergeCell ref="AM17:AN17"/>
    <mergeCell ref="C20:D20"/>
    <mergeCell ref="M20:N20"/>
    <mergeCell ref="AC20:AD20"/>
    <mergeCell ref="AS20:AT20"/>
    <mergeCell ref="AY20:AZ20"/>
    <mergeCell ref="BI20:BJ20"/>
    <mergeCell ref="BC21:BF21"/>
    <mergeCell ref="BK21:BP21"/>
    <mergeCell ref="BW21:BZ21"/>
    <mergeCell ref="C24:F24"/>
    <mergeCell ref="G24:J24"/>
    <mergeCell ref="K24:N24"/>
    <mergeCell ref="S24:V24"/>
    <mergeCell ref="AA24:AD24"/>
    <mergeCell ref="AU24:AX24"/>
    <mergeCell ref="AY24:BB24"/>
    <mergeCell ref="C21:H21"/>
    <mergeCell ref="O21:R21"/>
    <mergeCell ref="W21:AB21"/>
    <mergeCell ref="AI21:AL21"/>
    <mergeCell ref="AM21:AP21"/>
    <mergeCell ref="AQ21:AV21"/>
    <mergeCell ref="BG24:BJ24"/>
    <mergeCell ref="BO24:BR24"/>
    <mergeCell ref="B26:C26"/>
    <mergeCell ref="F26:G26"/>
    <mergeCell ref="J26:K26"/>
    <mergeCell ref="N26:O26"/>
    <mergeCell ref="R26:S26"/>
    <mergeCell ref="V26:W26"/>
    <mergeCell ref="Z26:AA26"/>
    <mergeCell ref="AD26:AE26"/>
    <mergeCell ref="BR26:BS26"/>
    <mergeCell ref="BV26:BW26"/>
    <mergeCell ref="BZ26:CA26"/>
    <mergeCell ref="AH26:AI26"/>
    <mergeCell ref="AL26:AM26"/>
    <mergeCell ref="AP26:AQ26"/>
    <mergeCell ref="AT26:AU26"/>
    <mergeCell ref="AX26:AY26"/>
    <mergeCell ref="BB26:BC26"/>
    <mergeCell ref="B27:C27"/>
    <mergeCell ref="F27:G27"/>
    <mergeCell ref="J27:K27"/>
    <mergeCell ref="N27:O27"/>
    <mergeCell ref="R27:S27"/>
    <mergeCell ref="V27:W27"/>
    <mergeCell ref="BF26:BG26"/>
    <mergeCell ref="BJ26:BK26"/>
    <mergeCell ref="BN26:BO26"/>
    <mergeCell ref="BV27:BW27"/>
    <mergeCell ref="BZ27:CA27"/>
    <mergeCell ref="BN28:BO28"/>
    <mergeCell ref="G29:J29"/>
    <mergeCell ref="W29:Z29"/>
    <mergeCell ref="AM29:AP29"/>
    <mergeCell ref="BC29:BF29"/>
    <mergeCell ref="AX27:AY27"/>
    <mergeCell ref="BB27:BC27"/>
    <mergeCell ref="BF27:BG27"/>
    <mergeCell ref="BJ27:BK27"/>
    <mergeCell ref="BN27:BO27"/>
    <mergeCell ref="BR27:BS27"/>
    <mergeCell ref="Z27:AA27"/>
    <mergeCell ref="AD27:AE27"/>
    <mergeCell ref="AH27:AI27"/>
    <mergeCell ref="AL27:AM27"/>
    <mergeCell ref="AP27:AQ27"/>
    <mergeCell ref="AT27:AU27"/>
    <mergeCell ref="H52:Q53"/>
    <mergeCell ref="AR52:BA53"/>
    <mergeCell ref="G57:H57"/>
    <mergeCell ref="Y57:Z57"/>
    <mergeCell ref="AM57:AO57"/>
    <mergeCell ref="BD57:BF57"/>
    <mergeCell ref="AY30:AZ30"/>
    <mergeCell ref="BI30:BJ30"/>
    <mergeCell ref="B44:CA44"/>
    <mergeCell ref="B45:CA45"/>
    <mergeCell ref="B48:AE48"/>
    <mergeCell ref="AL48:BG48"/>
    <mergeCell ref="C30:D30"/>
    <mergeCell ref="M30:N30"/>
    <mergeCell ref="S30:T30"/>
    <mergeCell ref="AC30:AD30"/>
    <mergeCell ref="AI30:AJ30"/>
    <mergeCell ref="AS30:AT30"/>
    <mergeCell ref="K58:N58"/>
    <mergeCell ref="O58:R58"/>
    <mergeCell ref="AU58:AX58"/>
    <mergeCell ref="C60:D60"/>
    <mergeCell ref="M60:N60"/>
    <mergeCell ref="S60:T60"/>
    <mergeCell ref="AC60:AD60"/>
    <mergeCell ref="AK60:AL60"/>
    <mergeCell ref="AS60:AT60"/>
    <mergeCell ref="BC64:BF64"/>
    <mergeCell ref="AY60:AZ60"/>
    <mergeCell ref="BG60:BH60"/>
    <mergeCell ref="C61:H61"/>
    <mergeCell ref="Q61:V61"/>
    <mergeCell ref="W61:Z61"/>
    <mergeCell ref="C64:F64"/>
    <mergeCell ref="G64:J64"/>
    <mergeCell ref="K64:N64"/>
    <mergeCell ref="O64:R64"/>
    <mergeCell ref="S64:V64"/>
    <mergeCell ref="J66:K66"/>
    <mergeCell ref="N66:O66"/>
    <mergeCell ref="R66:S66"/>
    <mergeCell ref="V66:W66"/>
    <mergeCell ref="AA64:AD64"/>
    <mergeCell ref="AM64:AP64"/>
    <mergeCell ref="AQ64:AT64"/>
    <mergeCell ref="AU64:AX64"/>
    <mergeCell ref="AY64:BB64"/>
    <mergeCell ref="AL67:AM67"/>
    <mergeCell ref="AP67:AQ67"/>
    <mergeCell ref="AT67:AU67"/>
    <mergeCell ref="AX67:AY67"/>
    <mergeCell ref="BB67:BC67"/>
    <mergeCell ref="BF67:BG67"/>
    <mergeCell ref="BB66:BC66"/>
    <mergeCell ref="BF66:BG66"/>
    <mergeCell ref="B67:C67"/>
    <mergeCell ref="F67:G67"/>
    <mergeCell ref="J67:K67"/>
    <mergeCell ref="N67:O67"/>
    <mergeCell ref="R67:S67"/>
    <mergeCell ref="V67:W67"/>
    <mergeCell ref="Z67:AA67"/>
    <mergeCell ref="AD67:AE67"/>
    <mergeCell ref="Z66:AA66"/>
    <mergeCell ref="AD66:AE66"/>
    <mergeCell ref="AL66:AM66"/>
    <mergeCell ref="AP66:AQ66"/>
    <mergeCell ref="AT66:AU66"/>
    <mergeCell ref="AX66:AY66"/>
    <mergeCell ref="B66:C66"/>
    <mergeCell ref="F66:G66"/>
  </mergeCells>
  <phoneticPr fontId="5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ﾀｲﾑﾃｰﾌﾞﾙ</vt:lpstr>
      <vt:lpstr>予選結果</vt:lpstr>
      <vt:lpstr>決勝結果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kyota</dc:creator>
  <cp:lastModifiedBy>kyota</cp:lastModifiedBy>
  <cp:lastPrinted>2016-10-28T09:59:02Z</cp:lastPrinted>
  <dcterms:created xsi:type="dcterms:W3CDTF">2015-02-25T08:58:39Z</dcterms:created>
  <dcterms:modified xsi:type="dcterms:W3CDTF">2016-11-09T10:56:43Z</dcterms:modified>
</cp:coreProperties>
</file>